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3256" windowHeight="13176" activeTab="2"/>
  </bookViews>
  <sheets>
    <sheet name="Metodo" sheetId="7" r:id="rId1"/>
    <sheet name="Termini (SWOT)i" sheetId="6" r:id="rId2"/>
    <sheet name="Foglio di calcolo" sheetId="5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8" i="5" l="1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7" i="5"/>
  <c r="V26" i="5"/>
  <c r="E72" i="5" s="1"/>
  <c r="E79" i="5" s="1"/>
  <c r="U26" i="5"/>
  <c r="D72" i="5" s="1"/>
  <c r="D79" i="5" s="1"/>
  <c r="T26" i="5"/>
  <c r="C72" i="5" s="1"/>
  <c r="C79" i="5" s="1"/>
  <c r="P26" i="5"/>
  <c r="E71" i="5" s="1"/>
  <c r="E78" i="5" s="1"/>
  <c r="O26" i="5"/>
  <c r="D71" i="5" s="1"/>
  <c r="D78" i="5" s="1"/>
  <c r="N26" i="5"/>
  <c r="C71" i="5" s="1"/>
  <c r="C78" i="5" s="1"/>
  <c r="J26" i="5"/>
  <c r="E70" i="5" s="1"/>
  <c r="E77" i="5" s="1"/>
  <c r="I26" i="5"/>
  <c r="D70" i="5" s="1"/>
  <c r="D77" i="5" s="1"/>
  <c r="H26" i="5"/>
  <c r="C70" i="5" s="1"/>
  <c r="C77" i="5" s="1"/>
  <c r="D26" i="5"/>
  <c r="E69" i="5" s="1"/>
  <c r="E76" i="5" s="1"/>
  <c r="C26" i="5"/>
  <c r="D69" i="5" s="1"/>
  <c r="D76" i="5" s="1"/>
  <c r="B26" i="5"/>
  <c r="C69" i="5" s="1"/>
  <c r="C76" i="5" s="1"/>
  <c r="T28" i="5" l="1"/>
  <c r="B38" i="5" s="1"/>
  <c r="H28" i="5"/>
  <c r="B36" i="5" s="1"/>
  <c r="N28" i="5"/>
  <c r="B37" i="5" s="1"/>
  <c r="B28" i="5"/>
  <c r="B35" i="5" s="1"/>
  <c r="C35" i="5" s="1"/>
  <c r="C37" i="5" l="1"/>
  <c r="C36" i="5"/>
  <c r="C38" i="5"/>
</calcChain>
</file>

<file path=xl/sharedStrings.xml><?xml version="1.0" encoding="utf-8"?>
<sst xmlns="http://schemas.openxmlformats.org/spreadsheetml/2006/main" count="390" uniqueCount="144">
  <si>
    <t>Strenghts</t>
  </si>
  <si>
    <t>Voci</t>
  </si>
  <si>
    <t>x</t>
  </si>
  <si>
    <t>y</t>
  </si>
  <si>
    <t>z</t>
  </si>
  <si>
    <t>s1</t>
  </si>
  <si>
    <t>s2</t>
  </si>
  <si>
    <t>s3</t>
  </si>
  <si>
    <t>s4</t>
  </si>
  <si>
    <t>s5</t>
  </si>
  <si>
    <t>w1</t>
  </si>
  <si>
    <t>w2</t>
  </si>
  <si>
    <t>w3</t>
  </si>
  <si>
    <t>w4</t>
  </si>
  <si>
    <t>w5</t>
  </si>
  <si>
    <t>Opportunities</t>
  </si>
  <si>
    <t>Threats</t>
  </si>
  <si>
    <t>o1</t>
  </si>
  <si>
    <t>o2</t>
  </si>
  <si>
    <t>o3</t>
  </si>
  <si>
    <t>o4</t>
  </si>
  <si>
    <t>o5</t>
  </si>
  <si>
    <t>t1</t>
  </si>
  <si>
    <t>t2</t>
  </si>
  <si>
    <t>t3</t>
  </si>
  <si>
    <t>t4</t>
  </si>
  <si>
    <t>t5</t>
  </si>
  <si>
    <t>1 ÷ 5</t>
  </si>
  <si>
    <t>(-5) ÷ (+5)</t>
  </si>
  <si>
    <t>spazio</t>
  </si>
  <si>
    <t>tempo</t>
  </si>
  <si>
    <t>intensità</t>
  </si>
  <si>
    <t>Molto breve</t>
  </si>
  <si>
    <t>Breve</t>
  </si>
  <si>
    <t>Medio</t>
  </si>
  <si>
    <t>Lungo</t>
  </si>
  <si>
    <t>Molto lungo</t>
  </si>
  <si>
    <t>Molto vicino</t>
  </si>
  <si>
    <t>Vicino</t>
  </si>
  <si>
    <t>Lontano</t>
  </si>
  <si>
    <t>Molto Lontano</t>
  </si>
  <si>
    <t>Molto bassa</t>
  </si>
  <si>
    <t>Bassa</t>
  </si>
  <si>
    <t>Media</t>
  </si>
  <si>
    <t>Alta</t>
  </si>
  <si>
    <t>Molto alta</t>
  </si>
  <si>
    <t>Tempo (x)</t>
  </si>
  <si>
    <t>Spazio (y)</t>
  </si>
  <si>
    <t>Intensità (z)</t>
  </si>
  <si>
    <t>Stot</t>
  </si>
  <si>
    <t>Wtot</t>
  </si>
  <si>
    <t>Otot</t>
  </si>
  <si>
    <t>Ttot</t>
  </si>
  <si>
    <t>S</t>
  </si>
  <si>
    <t>W</t>
  </si>
  <si>
    <t>O</t>
  </si>
  <si>
    <t>T</t>
  </si>
  <si>
    <t>Elencare qui di seguito gli elementi individuati quali punti di Forza (Strenghts), Debolezza (Weaknesses), Opportunità (Opporunities), Minaccia (Threats)</t>
  </si>
  <si>
    <t>Gli elementi sarano contraddistinti da un termine univoco costituito dalla lettera iniziale di ciascuna categoria (s,w,o,t) e da un progerssivo numerico (1, 2, 3…)</t>
  </si>
  <si>
    <t>STRENGHTS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</si>
  <si>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</si>
  <si>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</si>
  <si>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</si>
  <si>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</si>
  <si>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</si>
  <si>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</si>
  <si>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</si>
  <si>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</si>
  <si>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</si>
  <si>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</si>
  <si>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s…</t>
  </si>
  <si>
    <t>Descrizione</t>
  </si>
  <si>
    <t>…</t>
  </si>
  <si>
    <t>WEAKNESSES</t>
  </si>
  <si>
    <t>w6</t>
  </si>
  <si>
    <t>w7</t>
  </si>
  <si>
    <t>w8</t>
  </si>
  <si>
    <t>w9</t>
  </si>
  <si>
    <t>w10</t>
  </si>
  <si>
    <t>w11</t>
  </si>
  <si>
    <t>w12</t>
  </si>
  <si>
    <t>w13</t>
  </si>
  <si>
    <t>w14</t>
  </si>
  <si>
    <t>w15</t>
  </si>
  <si>
    <t>w…</t>
  </si>
  <si>
    <t>OPPORTUNITIES</t>
  </si>
  <si>
    <t>o6</t>
  </si>
  <si>
    <t>o7</t>
  </si>
  <si>
    <t>o8</t>
  </si>
  <si>
    <t>o9</t>
  </si>
  <si>
    <t>o10</t>
  </si>
  <si>
    <t>o11</t>
  </si>
  <si>
    <t>o12</t>
  </si>
  <si>
    <t>o13</t>
  </si>
  <si>
    <t>o14</t>
  </si>
  <si>
    <t>o15</t>
  </si>
  <si>
    <t>o…</t>
  </si>
  <si>
    <t>THREATS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</si>
  <si>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</si>
  <si>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</si>
  <si>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</si>
  <si>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</si>
  <si>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</si>
  <si>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</si>
  <si>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</si>
  <si>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</si>
  <si>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</si>
  <si>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</si>
  <si>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t…</t>
  </si>
  <si>
    <t>Note</t>
  </si>
  <si>
    <t>Tempo</t>
  </si>
  <si>
    <t>Spazio</t>
  </si>
  <si>
    <t>Intensità</t>
  </si>
  <si>
    <t>Peso</t>
  </si>
  <si>
    <t>Si</t>
  </si>
  <si>
    <t>Wi</t>
  </si>
  <si>
    <t>Oi</t>
  </si>
  <si>
    <t>Ti</t>
  </si>
  <si>
    <t>Weaknesses</t>
  </si>
  <si>
    <t>RAPPRESENTAZIONI GRAFICHE</t>
  </si>
  <si>
    <t>Rappresentazioni grafiche tipologiche</t>
  </si>
  <si>
    <t>ANELLO</t>
  </si>
  <si>
    <r>
      <t xml:space="preserve">OBIETTIVO: </t>
    </r>
    <r>
      <rPr>
        <sz val="10"/>
        <color theme="1"/>
        <rFont val="Arial"/>
        <family val="2"/>
      </rPr>
      <t>descrivere mediante 3 variabili (tempo, spazio, intensità) i termini dell'analisi SWOT</t>
    </r>
  </si>
  <si>
    <t>Dove</t>
  </si>
  <si>
    <t>ALGORITMO DI CALCOLO</t>
  </si>
  <si>
    <t>(0 - 1)</t>
  </si>
  <si>
    <t>Importanza nulla</t>
  </si>
  <si>
    <t>Importanza massima</t>
  </si>
  <si>
    <r>
      <t xml:space="preserve">In funzione dell'importanza di ogni termine </t>
    </r>
    <r>
      <rPr>
        <b/>
        <sz val="10"/>
        <color theme="1"/>
        <rFont val="Arial"/>
        <family val="2"/>
      </rPr>
      <t>S</t>
    </r>
    <r>
      <rPr>
        <sz val="10"/>
        <color theme="1"/>
        <rFont val="Arial"/>
        <family val="2"/>
      </rPr>
      <t xml:space="preserve">, </t>
    </r>
    <r>
      <rPr>
        <b/>
        <sz val="10"/>
        <color theme="1"/>
        <rFont val="Arial"/>
        <family val="2"/>
      </rPr>
      <t>W</t>
    </r>
    <r>
      <rPr>
        <sz val="10"/>
        <color theme="1"/>
        <rFont val="Arial"/>
        <family val="2"/>
      </rPr>
      <t xml:space="preserve">, </t>
    </r>
    <r>
      <rPr>
        <b/>
        <sz val="10"/>
        <color theme="1"/>
        <rFont val="Arial"/>
        <family val="2"/>
      </rPr>
      <t>O</t>
    </r>
    <r>
      <rPr>
        <sz val="10"/>
        <color theme="1"/>
        <rFont val="Arial"/>
        <family val="2"/>
      </rPr>
      <t xml:space="preserve">, </t>
    </r>
    <r>
      <rPr>
        <b/>
        <sz val="10"/>
        <color theme="1"/>
        <rFont val="Arial"/>
        <family val="2"/>
      </rPr>
      <t>T</t>
    </r>
    <r>
      <rPr>
        <sz val="10"/>
        <color theme="1"/>
        <rFont val="Arial"/>
        <family val="2"/>
      </rPr>
      <t>, viene assegnato un peso</t>
    </r>
  </si>
  <si>
    <r>
      <t>Valore (S,W,O,T)</t>
    </r>
    <r>
      <rPr>
        <b/>
        <vertAlign val="subscript"/>
        <sz val="10"/>
        <color theme="1"/>
        <rFont val="Arial"/>
        <family val="2"/>
      </rPr>
      <t>tot</t>
    </r>
    <r>
      <rPr>
        <b/>
        <sz val="10"/>
        <color theme="1"/>
        <rFont val="Arial"/>
        <family val="2"/>
      </rPr>
      <t xml:space="preserve"> = </t>
    </r>
    <r>
      <rPr>
        <b/>
        <sz val="11"/>
        <color theme="1"/>
        <rFont val="Arial"/>
        <family val="2"/>
      </rPr>
      <t>Σ</t>
    </r>
    <r>
      <rPr>
        <b/>
        <sz val="10"/>
        <color theme="1"/>
        <rFont val="Arial"/>
        <family val="2"/>
      </rPr>
      <t xml:space="preserve"> (S,W,O,T)i /  </t>
    </r>
    <r>
      <rPr>
        <b/>
        <sz val="11"/>
        <color theme="1"/>
        <rFont val="Arial"/>
        <family val="2"/>
      </rPr>
      <t>Σ</t>
    </r>
    <r>
      <rPr>
        <b/>
        <sz val="10"/>
        <color theme="1"/>
        <rFont val="Arial"/>
        <family val="2"/>
      </rPr>
      <t>(pesi)</t>
    </r>
  </si>
  <si>
    <r>
      <t>Valore (S,W,O,T)</t>
    </r>
    <r>
      <rPr>
        <b/>
        <vertAlign val="subscript"/>
        <sz val="10"/>
        <color theme="1"/>
        <rFont val="Arial"/>
        <family val="2"/>
      </rPr>
      <t>i</t>
    </r>
    <r>
      <rPr>
        <b/>
        <sz val="10"/>
        <color theme="1"/>
        <rFont val="Arial"/>
        <family val="2"/>
      </rPr>
      <t xml:space="preserve"> = (tempo </t>
    </r>
    <r>
      <rPr>
        <b/>
        <vertAlign val="subscript"/>
        <sz val="10"/>
        <color theme="1"/>
        <rFont val="Arial"/>
        <family val="2"/>
      </rPr>
      <t>i</t>
    </r>
    <r>
      <rPr>
        <b/>
        <sz val="10"/>
        <color theme="1"/>
        <rFont val="Arial"/>
        <family val="2"/>
      </rPr>
      <t xml:space="preserve"> + spazio </t>
    </r>
    <r>
      <rPr>
        <b/>
        <vertAlign val="subscript"/>
        <sz val="10"/>
        <color theme="1"/>
        <rFont val="Arial"/>
        <family val="2"/>
      </rPr>
      <t>i</t>
    </r>
    <r>
      <rPr>
        <b/>
        <sz val="10"/>
        <color theme="1"/>
        <rFont val="Arial"/>
        <family val="2"/>
      </rPr>
      <t xml:space="preserve">) </t>
    </r>
    <r>
      <rPr>
        <b/>
        <sz val="10"/>
        <color theme="1"/>
        <rFont val="Calibri"/>
        <family val="2"/>
      </rPr>
      <t xml:space="preserve">· </t>
    </r>
    <r>
      <rPr>
        <b/>
        <sz val="10"/>
        <color theme="1"/>
        <rFont val="Arial"/>
        <family val="2"/>
      </rPr>
      <t xml:space="preserve">intensità </t>
    </r>
    <r>
      <rPr>
        <b/>
        <vertAlign val="subscript"/>
        <sz val="10"/>
        <color theme="1"/>
        <rFont val="Arial"/>
        <family val="2"/>
      </rPr>
      <t>i</t>
    </r>
    <r>
      <rPr>
        <b/>
        <sz val="10"/>
        <color theme="1"/>
        <rFont val="Arial"/>
        <family val="2"/>
      </rPr>
      <t xml:space="preserve">) · peso </t>
    </r>
    <r>
      <rPr>
        <b/>
        <vertAlign val="subscript"/>
        <sz val="10"/>
        <color theme="1"/>
        <rFont val="Arial"/>
        <family val="2"/>
      </rPr>
      <t>i</t>
    </r>
  </si>
  <si>
    <t>RAPPRESENTAZIONE GRAFICA</t>
  </si>
  <si>
    <t>Tipologie di grafico prescelte:</t>
  </si>
  <si>
    <t>Anello</t>
  </si>
  <si>
    <t>Radar riempito</t>
  </si>
  <si>
    <t>Bolle 3D (originale)</t>
  </si>
  <si>
    <t>Bolle 3D (modificato)</t>
  </si>
  <si>
    <r>
      <t xml:space="preserve">N.B. </t>
    </r>
    <r>
      <rPr>
        <sz val="10"/>
        <color theme="1"/>
        <rFont val="Arial"/>
        <family val="2"/>
      </rPr>
      <t>I valori numerici presenti sono del tutto fittizi</t>
    </r>
  </si>
  <si>
    <r>
      <t xml:space="preserve">QUANTIFICAZIONE DEI TERMINI (S,W,O,T) </t>
    </r>
    <r>
      <rPr>
        <b/>
        <vertAlign val="subscript"/>
        <sz val="11"/>
        <color theme="1"/>
        <rFont val="Century Gothic"/>
        <family val="2"/>
      </rPr>
      <t>i</t>
    </r>
  </si>
  <si>
    <t>RADAR RIEMPITO</t>
  </si>
  <si>
    <t>BOLLE 3D (originale)</t>
  </si>
  <si>
    <t>BOLLE 3D (modificato)</t>
  </si>
  <si>
    <r>
      <rPr>
        <sz val="9"/>
        <color theme="1"/>
        <rFont val="Calibri"/>
        <family val="2"/>
      </rPr>
      <t>©</t>
    </r>
    <r>
      <rPr>
        <i/>
        <sz val="9"/>
        <color theme="1"/>
        <rFont val="Century Gothic"/>
        <family val="2"/>
      </rPr>
      <t>Massimo Figaroli</t>
    </r>
  </si>
  <si>
    <t>Analisi SWOT semiquantitativa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</si>
</sst>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2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color theme="1"/>
      <name val="Century Gothic"/>
      <family val="2"/>
    </font>
    <font>
      <b/>
      <sz val="10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b/>
      <sz val="11"/>
      <name val="Century Gothic"/>
      <family val="2"/>
    </font>
    <font>
      <b/>
      <i/>
      <sz val="9"/>
      <color theme="1"/>
      <name val="Arial"/>
      <family val="2"/>
    </font>
    <font>
      <sz val="9"/>
      <color theme="2" tint="-0.499984740745262"/>
      <name val="Arial"/>
      <family val="2"/>
    </font>
    <font>
      <b/>
      <sz val="9"/>
      <color theme="2" tint="-0.499984740745262"/>
      <name val="Arial"/>
      <family val="2"/>
    </font>
    <font>
      <b/>
      <sz val="20"/>
      <color theme="1"/>
      <name val="Century Gothic"/>
      <family val="2"/>
    </font>
    <font>
      <b/>
      <sz val="11"/>
      <name val="Arial"/>
      <family val="2"/>
    </font>
    <font>
      <b/>
      <vertAlign val="subscript"/>
      <sz val="10"/>
      <color theme="1"/>
      <name val="Arial"/>
      <family val="2"/>
    </font>
    <font>
      <b/>
      <vertAlign val="subscript"/>
      <sz val="11"/>
      <color theme="1"/>
      <name val="Century Gothic"/>
      <family val="2"/>
    </font>
    <font>
      <i/>
      <sz val="9"/>
      <color theme="1"/>
      <name val="Century Gothic"/>
      <family val="2"/>
    </font>
    <font>
      <b/>
      <i/>
      <sz val="9"/>
      <color theme="1"/>
      <name val="Century Gothic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9" fillId="0" borderId="0" xfId="0" applyFont="1"/>
    <xf numFmtId="0" fontId="9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/>
    <xf numFmtId="0" fontId="8" fillId="2" borderId="16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165" fontId="9" fillId="7" borderId="16" xfId="0" applyNumberFormat="1" applyFont="1" applyFill="1" applyBorder="1" applyAlignment="1">
      <alignment horizontal="center" vertical="center"/>
    </xf>
    <xf numFmtId="4" fontId="8" fillId="7" borderId="16" xfId="0" applyNumberFormat="1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65" fontId="9" fillId="6" borderId="1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7" fillId="6" borderId="0" xfId="0" applyFont="1" applyFill="1" applyAlignment="1">
      <alignment horizontal="left" vertical="center"/>
    </xf>
    <xf numFmtId="0" fontId="2" fillId="6" borderId="0" xfId="0" applyFont="1" applyFill="1" applyAlignment="1">
      <alignment horizontal="left" vertical="center"/>
    </xf>
    <xf numFmtId="0" fontId="1" fillId="6" borderId="0" xfId="0" applyFont="1" applyFill="1" applyAlignment="1">
      <alignment horizontal="left" vertical="center"/>
    </xf>
    <xf numFmtId="4" fontId="14" fillId="0" borderId="0" xfId="0" applyNumberFormat="1" applyFont="1" applyBorder="1" applyAlignment="1">
      <alignment horizontal="center" vertical="center"/>
    </xf>
    <xf numFmtId="4" fontId="14" fillId="0" borderId="2" xfId="0" applyNumberFormat="1" applyFont="1" applyBorder="1" applyAlignment="1">
      <alignment horizontal="center" vertical="center"/>
    </xf>
    <xf numFmtId="164" fontId="14" fillId="0" borderId="3" xfId="0" applyNumberFormat="1" applyFont="1" applyBorder="1" applyAlignment="1">
      <alignment horizontal="center" vertical="center"/>
    </xf>
    <xf numFmtId="164" fontId="14" fillId="0" borderId="5" xfId="0" applyNumberFormat="1" applyFont="1" applyBorder="1" applyAlignment="1">
      <alignment horizontal="center" vertical="center"/>
    </xf>
    <xf numFmtId="4" fontId="14" fillId="0" borderId="7" xfId="0" applyNumberFormat="1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165" fontId="23" fillId="6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6" borderId="0" xfId="0" applyFont="1" applyFill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16" fillId="6" borderId="22" xfId="0" applyFont="1" applyFill="1" applyBorder="1" applyAlignment="1">
      <alignment horizontal="left" vertical="center"/>
    </xf>
    <xf numFmtId="0" fontId="16" fillId="6" borderId="0" xfId="0" applyFont="1" applyFill="1" applyBorder="1" applyAlignment="1">
      <alignment horizontal="left" vertical="center"/>
    </xf>
    <xf numFmtId="0" fontId="20" fillId="6" borderId="22" xfId="0" applyFont="1" applyFill="1" applyBorder="1" applyAlignment="1">
      <alignment horizontal="left" vertical="center"/>
    </xf>
    <xf numFmtId="0" fontId="20" fillId="6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6" fillId="2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17" fillId="5" borderId="0" xfId="0" applyFont="1" applyFill="1" applyAlignment="1">
      <alignment horizontal="center"/>
    </xf>
    <xf numFmtId="0" fontId="9" fillId="8" borderId="17" xfId="0" applyFont="1" applyFill="1" applyBorder="1" applyAlignment="1">
      <alignment horizontal="left" vertical="center"/>
    </xf>
    <xf numFmtId="0" fontId="9" fillId="8" borderId="18" xfId="0" applyFont="1" applyFill="1" applyBorder="1" applyAlignment="1">
      <alignment horizontal="left" vertical="center"/>
    </xf>
    <xf numFmtId="0" fontId="9" fillId="8" borderId="19" xfId="0" applyFont="1" applyFill="1" applyBorder="1" applyAlignment="1">
      <alignment horizontal="left" vertical="center"/>
    </xf>
    <xf numFmtId="49" fontId="9" fillId="8" borderId="16" xfId="0" applyNumberFormat="1" applyFont="1" applyFill="1" applyBorder="1" applyAlignment="1">
      <alignment horizontal="left" vertical="center" wrapText="1"/>
    </xf>
    <xf numFmtId="0" fontId="12" fillId="5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6" borderId="10" xfId="0" applyFont="1" applyFill="1" applyBorder="1" applyAlignment="1">
      <alignment horizontal="left" vertical="top"/>
    </xf>
    <xf numFmtId="0" fontId="4" fillId="6" borderId="11" xfId="0" applyFont="1" applyFill="1" applyBorder="1" applyAlignment="1">
      <alignment horizontal="left" vertical="top"/>
    </xf>
    <xf numFmtId="0" fontId="4" fillId="6" borderId="12" xfId="0" applyFont="1" applyFill="1" applyBorder="1" applyAlignment="1">
      <alignment horizontal="left" vertical="top"/>
    </xf>
    <xf numFmtId="0" fontId="20" fillId="6" borderId="13" xfId="0" applyFont="1" applyFill="1" applyBorder="1" applyAlignment="1">
      <alignment horizontal="left" vertical="top"/>
    </xf>
    <xf numFmtId="0" fontId="21" fillId="6" borderId="14" xfId="0" applyFont="1" applyFill="1" applyBorder="1" applyAlignment="1">
      <alignment horizontal="left" vertical="top"/>
    </xf>
    <xf numFmtId="0" fontId="21" fillId="6" borderId="15" xfId="0" applyFont="1" applyFill="1" applyBorder="1" applyAlignment="1">
      <alignment horizontal="left" vertical="top"/>
    </xf>
    <xf numFmtId="0" fontId="4" fillId="2" borderId="0" xfId="0" applyFont="1" applyFill="1" applyAlignment="1">
      <alignment horizontal="center"/>
    </xf>
    <xf numFmtId="0" fontId="1" fillId="0" borderId="0" xfId="0" applyFont="1" applyAlignment="1">
      <alignment horizontal="left" vertical="center"/>
    </xf>
    <xf numFmtId="0" fontId="8" fillId="6" borderId="0" xfId="0" applyFont="1" applyFill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4" fillId="6" borderId="10" xfId="0" applyFont="1" applyFill="1" applyBorder="1" applyAlignment="1">
      <alignment horizontal="left" vertical="center"/>
    </xf>
    <xf numFmtId="0" fontId="4" fillId="6" borderId="11" xfId="0" applyFont="1" applyFill="1" applyBorder="1" applyAlignment="1">
      <alignment horizontal="left" vertical="center"/>
    </xf>
    <xf numFmtId="0" fontId="4" fillId="6" borderId="12" xfId="0" applyFont="1" applyFill="1" applyBorder="1" applyAlignment="1">
      <alignment horizontal="left" vertical="center"/>
    </xf>
    <xf numFmtId="0" fontId="11" fillId="6" borderId="13" xfId="0" applyFont="1" applyFill="1" applyBorder="1" applyAlignment="1">
      <alignment horizontal="left" vertical="center"/>
    </xf>
    <xf numFmtId="0" fontId="10" fillId="6" borderId="14" xfId="0" applyFont="1" applyFill="1" applyBorder="1" applyAlignment="1">
      <alignment horizontal="left" vertical="center"/>
    </xf>
    <xf numFmtId="0" fontId="10" fillId="6" borderId="15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20" fillId="6" borderId="13" xfId="0" applyFont="1" applyFill="1" applyBorder="1" applyAlignment="1">
      <alignment horizontal="left" vertical="center"/>
    </xf>
    <xf numFmtId="0" fontId="21" fillId="6" borderId="14" xfId="0" applyFont="1" applyFill="1" applyBorder="1" applyAlignment="1">
      <alignment horizontal="left" vertical="center"/>
    </xf>
    <xf numFmtId="0" fontId="21" fillId="6" borderId="15" xfId="0" applyFont="1" applyFill="1" applyBorder="1" applyAlignment="1">
      <alignment horizontal="lef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33B-4041-89BB-403CF990BDFB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33B-4041-89BB-403CF990BDFB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33B-4041-89BB-403CF990BDFB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33B-4041-89BB-403CF990BDFB}"/>
              </c:ext>
            </c:extLst>
          </c:dPt>
          <c:dLbls>
            <c:dLbl>
              <c:idx val="0"/>
              <c:layout>
                <c:manualLayout>
                  <c:x val="9.2507735198501986E-2"/>
                  <c:y val="-0.1208307746228939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3B-4041-89BB-403CF990BDFB}"/>
                </c:ext>
              </c:extLst>
            </c:dLbl>
            <c:dLbl>
              <c:idx val="1"/>
              <c:layout>
                <c:manualLayout>
                  <c:x val="8.9364717707212812E-2"/>
                  <c:y val="0.1020358499262944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33B-4041-89BB-403CF990BDFB}"/>
                </c:ext>
              </c:extLst>
            </c:dLbl>
            <c:dLbl>
              <c:idx val="2"/>
              <c:layout>
                <c:manualLayout>
                  <c:x val="-0.10603158828258988"/>
                  <c:y val="5.106376085519106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3B-4041-89BB-403CF990BDFB}"/>
                </c:ext>
              </c:extLst>
            </c:dLbl>
            <c:dLbl>
              <c:idx val="3"/>
              <c:layout>
                <c:manualLayout>
                  <c:x val="-2.2222222222222223E-2"/>
                  <c:y val="-0.1203703703703703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33B-4041-89BB-403CF990BDF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'Foglio di calcolo'!$A$35:$A$38</c:f>
              <c:strCache>
                <c:ptCount val="4"/>
                <c:pt idx="0">
                  <c:v>S</c:v>
                </c:pt>
                <c:pt idx="1">
                  <c:v>W</c:v>
                </c:pt>
                <c:pt idx="2">
                  <c:v>O</c:v>
                </c:pt>
                <c:pt idx="3">
                  <c:v>T</c:v>
                </c:pt>
              </c:strCache>
            </c:strRef>
          </c:cat>
          <c:val>
            <c:numRef>
              <c:f>'Foglio di calcolo'!$B$35:$B$38</c:f>
              <c:numCache>
                <c:formatCode>#,##0.00</c:formatCode>
                <c:ptCount val="4"/>
                <c:pt idx="0">
                  <c:v>13.02857142857143</c:v>
                </c:pt>
                <c:pt idx="1">
                  <c:v>2.3461538461538467</c:v>
                </c:pt>
                <c:pt idx="2">
                  <c:v>20.30612244897959</c:v>
                </c:pt>
                <c:pt idx="3">
                  <c:v>2.1956521739130439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E33B-4041-89BB-403CF990B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8142235345581802"/>
          <c:y val="0.29552857976086322"/>
          <c:w val="0.10336301687798213"/>
          <c:h val="0.33564584673834763"/>
        </c:manualLayout>
      </c:layout>
      <c:overlay val="0"/>
      <c:txPr>
        <a:bodyPr/>
        <a:lstStyle/>
        <a:p>
          <a:pPr rtl="0">
            <a:defRPr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hart>
    <c:title>
      <c:layout/>
      <c:overlay val="0"/>
      <c:txPr>
        <a:bodyPr/>
        <a:lstStyle/>
        <a:p>
          <a:pPr>
            <a:defRPr sz="1000"/>
          </a:pPr>
          <a:endParaRPr lang="it-IT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tx>
            <c:strRef>
              <c:f>'Foglio di calcolo'!$A$35:$A$38</c:f>
              <c:strCache>
                <c:ptCount val="1"/>
                <c:pt idx="0">
                  <c:v>S W O T</c:v>
                </c:pt>
              </c:strCache>
            </c:strRef>
          </c:tx>
          <c:cat>
            <c:strRef>
              <c:f>'Foglio di calcolo'!$A$35:$A$38</c:f>
              <c:strCache>
                <c:ptCount val="4"/>
                <c:pt idx="0">
                  <c:v>S</c:v>
                </c:pt>
                <c:pt idx="1">
                  <c:v>W</c:v>
                </c:pt>
                <c:pt idx="2">
                  <c:v>O</c:v>
                </c:pt>
                <c:pt idx="3">
                  <c:v>T</c:v>
                </c:pt>
              </c:strCache>
            </c:strRef>
          </c:cat>
          <c:val>
            <c:numRef>
              <c:f>'Foglio di calcolo'!$C$35:$C$38</c:f>
              <c:numCache>
                <c:formatCode>0.0%</c:formatCode>
                <c:ptCount val="4"/>
                <c:pt idx="0">
                  <c:v>0.34397506273780087</c:v>
                </c:pt>
                <c:pt idx="1">
                  <c:v>6.1942203014946441E-2</c:v>
                </c:pt>
                <c:pt idx="2">
                  <c:v>0.53611401538864634</c:v>
                </c:pt>
                <c:pt idx="3">
                  <c:v>5.796871885860632E-2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269-4BB2-A062-0E34ED7FB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769792"/>
        <c:axId val="208771328"/>
      </c:radarChart>
      <c:catAx>
        <c:axId val="208769792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it-IT"/>
          </a:p>
        </c:txPr>
        <c:crossAx val="208771328"/>
        <c:crosses val="autoZero"/>
        <c:auto val="1"/>
        <c:lblAlgn val="ctr"/>
        <c:lblOffset val="100"/>
        <c:noMultiLvlLbl val="0"/>
      </c:catAx>
      <c:valAx>
        <c:axId val="208771328"/>
        <c:scaling>
          <c:orientation val="minMax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numFmt formatCode="0%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it-IT"/>
          </a:p>
        </c:txPr>
        <c:crossAx val="20876979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8079615048119"/>
          <c:y val="6.5686164229471322E-2"/>
          <c:w val="0.78371776149541394"/>
          <c:h val="0.72547665916760407"/>
        </c:manualLayout>
      </c:layout>
      <c:bubbleChart>
        <c:varyColors val="0"/>
        <c:ser>
          <c:idx val="0"/>
          <c:order val="0"/>
          <c:tx>
            <c:strRef>
              <c:f>'Foglio di calcolo'!$B$69</c:f>
              <c:strCache>
                <c:ptCount val="1"/>
                <c:pt idx="0">
                  <c:v>S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xVal>
            <c:numRef>
              <c:f>'Foglio di calcolo'!$C$69</c:f>
              <c:numCache>
                <c:formatCode>#,##0.0</c:formatCode>
                <c:ptCount val="1"/>
                <c:pt idx="0">
                  <c:v>2.342857142857143</c:v>
                </c:pt>
              </c:numCache>
            </c:numRef>
          </c:xVal>
          <c:yVal>
            <c:numRef>
              <c:f>'Foglio di calcolo'!$D$69</c:f>
              <c:numCache>
                <c:formatCode>#,##0.0</c:formatCode>
                <c:ptCount val="1"/>
                <c:pt idx="0">
                  <c:v>3.7714285714285718</c:v>
                </c:pt>
              </c:numCache>
            </c:numRef>
          </c:yVal>
          <c:bubbleSize>
            <c:numRef>
              <c:f>'Foglio di calcolo'!$E$69</c:f>
              <c:numCache>
                <c:formatCode>#,##0.0</c:formatCode>
                <c:ptCount val="1"/>
                <c:pt idx="0">
                  <c:v>2.4000000000000004</c:v>
                </c:pt>
              </c:numCache>
            </c:numRef>
          </c:bubbleSize>
          <c:bubble3D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EF8-45A4-A3CC-F18906B2F08F}"/>
            </c:ext>
          </c:extLst>
        </c:ser>
        <c:ser>
          <c:idx val="1"/>
          <c:order val="1"/>
          <c:tx>
            <c:strRef>
              <c:f>'Foglio di calcolo'!$B$70</c:f>
              <c:strCache>
                <c:ptCount val="1"/>
                <c:pt idx="0">
                  <c:v>W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xVal>
            <c:numRef>
              <c:f>'Foglio di calcolo'!$C$70</c:f>
              <c:numCache>
                <c:formatCode>#,##0.0</c:formatCode>
                <c:ptCount val="1"/>
                <c:pt idx="0">
                  <c:v>2.942307692307693</c:v>
                </c:pt>
              </c:numCache>
            </c:numRef>
          </c:xVal>
          <c:yVal>
            <c:numRef>
              <c:f>'Foglio di calcolo'!$D$70</c:f>
              <c:numCache>
                <c:formatCode>#,##0.0</c:formatCode>
                <c:ptCount val="1"/>
                <c:pt idx="0">
                  <c:v>2.4807692307692308</c:v>
                </c:pt>
              </c:numCache>
            </c:numRef>
          </c:yVal>
          <c:bubbleSize>
            <c:numRef>
              <c:f>'Foglio di calcolo'!$E$70</c:f>
              <c:numCache>
                <c:formatCode>#,##0.0</c:formatCode>
                <c:ptCount val="1"/>
                <c:pt idx="0">
                  <c:v>1.1153846153846154</c:v>
                </c:pt>
              </c:numCache>
            </c:numRef>
          </c:bubbleSize>
          <c:bubble3D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EF8-45A4-A3CC-F18906B2F08F}"/>
            </c:ext>
          </c:extLst>
        </c:ser>
        <c:ser>
          <c:idx val="2"/>
          <c:order val="2"/>
          <c:tx>
            <c:strRef>
              <c:f>'Foglio di calcolo'!$B$71</c:f>
              <c:strCache>
                <c:ptCount val="1"/>
                <c:pt idx="0">
                  <c:v>O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xVal>
            <c:numRef>
              <c:f>'Foglio di calcolo'!$C$71</c:f>
              <c:numCache>
                <c:formatCode>#,##0.0</c:formatCode>
                <c:ptCount val="1"/>
                <c:pt idx="0">
                  <c:v>2.3265306122448979</c:v>
                </c:pt>
              </c:numCache>
            </c:numRef>
          </c:xVal>
          <c:yVal>
            <c:numRef>
              <c:f>'Foglio di calcolo'!$D$71</c:f>
              <c:numCache>
                <c:formatCode>#,##0.0</c:formatCode>
                <c:ptCount val="1"/>
                <c:pt idx="0">
                  <c:v>4.3265306122448974</c:v>
                </c:pt>
              </c:numCache>
            </c:numRef>
          </c:yVal>
          <c:bubbleSize>
            <c:numRef>
              <c:f>'Foglio di calcolo'!$E$71</c:f>
              <c:numCache>
                <c:formatCode>#,##0.0</c:formatCode>
                <c:ptCount val="1"/>
                <c:pt idx="0">
                  <c:v>2.9795918367346936</c:v>
                </c:pt>
              </c:numCache>
            </c:numRef>
          </c:bubbleSize>
          <c:bubble3D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EF8-45A4-A3CC-F18906B2F08F}"/>
            </c:ext>
          </c:extLst>
        </c:ser>
        <c:ser>
          <c:idx val="3"/>
          <c:order val="3"/>
          <c:tx>
            <c:strRef>
              <c:f>'Foglio di calcolo'!$B$72</c:f>
              <c:strCache>
                <c:ptCount val="1"/>
                <c:pt idx="0">
                  <c:v>T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xVal>
            <c:numRef>
              <c:f>'Foglio di calcolo'!$C$72</c:f>
              <c:numCache>
                <c:formatCode>#,##0.0</c:formatCode>
                <c:ptCount val="1"/>
                <c:pt idx="0">
                  <c:v>2.456521739130435</c:v>
                </c:pt>
              </c:numCache>
            </c:numRef>
          </c:xVal>
          <c:yVal>
            <c:numRef>
              <c:f>'Foglio di calcolo'!$D$72</c:f>
              <c:numCache>
                <c:formatCode>#,##0.0</c:formatCode>
                <c:ptCount val="1"/>
                <c:pt idx="0">
                  <c:v>2.3260869565217392</c:v>
                </c:pt>
              </c:numCache>
            </c:numRef>
          </c:yVal>
          <c:bubbleSize>
            <c:numRef>
              <c:f>'Foglio di calcolo'!$E$72</c:f>
              <c:numCache>
                <c:formatCode>#,##0.0</c:formatCode>
                <c:ptCount val="1"/>
                <c:pt idx="0">
                  <c:v>0.89130434782608736</c:v>
                </c:pt>
              </c:numCache>
            </c:numRef>
          </c:bubbleSize>
          <c:bubble3D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EF8-45A4-A3CC-F18906B2F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210213120"/>
        <c:axId val="210219392"/>
      </c:bubbleChart>
      <c:valAx>
        <c:axId val="210213120"/>
        <c:scaling>
          <c:orientation val="minMax"/>
          <c:max val="5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Tempo</a:t>
                </a:r>
              </a:p>
            </c:rich>
          </c:tx>
          <c:layout>
            <c:manualLayout>
              <c:xMode val="edge"/>
              <c:yMode val="edge"/>
              <c:x val="0.46588035870516187"/>
              <c:y val="0.86352587176602924"/>
            </c:manualLayout>
          </c:layout>
          <c:overlay val="0"/>
        </c:title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210219392"/>
        <c:crosses val="autoZero"/>
        <c:crossBetween val="midCat"/>
        <c:majorUnit val="0.5"/>
      </c:valAx>
      <c:valAx>
        <c:axId val="210219392"/>
        <c:scaling>
          <c:orientation val="minMax"/>
          <c:max val="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Spazio</a:t>
                </a:r>
              </a:p>
            </c:rich>
          </c:tx>
          <c:layout>
            <c:manualLayout>
              <c:xMode val="edge"/>
              <c:yMode val="edge"/>
              <c:x val="2.1652668416447945E-2"/>
              <c:y val="0.40729949381327335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210213120"/>
        <c:crosses val="autoZero"/>
        <c:crossBetween val="midCat"/>
        <c:majorUnit val="0.5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70270338987177"/>
          <c:y val="0.10916857848431868"/>
          <c:w val="0.76497812773403318"/>
          <c:h val="0.73754761625147003"/>
        </c:manualLayout>
      </c:layout>
      <c:bubbleChart>
        <c:varyColors val="0"/>
        <c:ser>
          <c:idx val="0"/>
          <c:order val="0"/>
          <c:tx>
            <c:strRef>
              <c:f>'Foglio di calcolo'!$B$76</c:f>
              <c:strCache>
                <c:ptCount val="1"/>
                <c:pt idx="0">
                  <c:v>S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xVal>
            <c:numRef>
              <c:f>'Foglio di calcolo'!$C$76</c:f>
              <c:numCache>
                <c:formatCode>#,##0.0</c:formatCode>
                <c:ptCount val="1"/>
                <c:pt idx="0">
                  <c:v>2.342857142857143</c:v>
                </c:pt>
              </c:numCache>
            </c:numRef>
          </c:xVal>
          <c:yVal>
            <c:numRef>
              <c:f>'Foglio di calcolo'!$D$76</c:f>
              <c:numCache>
                <c:formatCode>#,##0.0</c:formatCode>
                <c:ptCount val="1"/>
                <c:pt idx="0">
                  <c:v>8.7714285714285722</c:v>
                </c:pt>
              </c:numCache>
            </c:numRef>
          </c:yVal>
          <c:bubbleSize>
            <c:numRef>
              <c:f>'Foglio di calcolo'!$E$76</c:f>
              <c:numCache>
                <c:formatCode>#,##0.0</c:formatCode>
                <c:ptCount val="1"/>
                <c:pt idx="0">
                  <c:v>2.4000000000000004</c:v>
                </c:pt>
              </c:numCache>
            </c:numRef>
          </c:bubbleSize>
          <c:bubble3D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AA-4765-AEE9-C8099225BEC9}"/>
            </c:ext>
          </c:extLst>
        </c:ser>
        <c:ser>
          <c:idx val="1"/>
          <c:order val="1"/>
          <c:tx>
            <c:strRef>
              <c:f>'Foglio di calcolo'!$B$77</c:f>
              <c:strCache>
                <c:ptCount val="1"/>
                <c:pt idx="0">
                  <c:v>W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xVal>
            <c:numRef>
              <c:f>'Foglio di calcolo'!$C$77</c:f>
              <c:numCache>
                <c:formatCode>#,##0.0</c:formatCode>
                <c:ptCount val="1"/>
                <c:pt idx="0">
                  <c:v>7.9423076923076934</c:v>
                </c:pt>
              </c:numCache>
            </c:numRef>
          </c:xVal>
          <c:yVal>
            <c:numRef>
              <c:f>'Foglio di calcolo'!$D$77</c:f>
              <c:numCache>
                <c:formatCode>#,##0.0</c:formatCode>
                <c:ptCount val="1"/>
                <c:pt idx="0">
                  <c:v>7.4807692307692308</c:v>
                </c:pt>
              </c:numCache>
            </c:numRef>
          </c:yVal>
          <c:bubbleSize>
            <c:numRef>
              <c:f>'Foglio di calcolo'!$E$77</c:f>
              <c:numCache>
                <c:formatCode>#,##0.0</c:formatCode>
                <c:ptCount val="1"/>
                <c:pt idx="0">
                  <c:v>1.1153846153846154</c:v>
                </c:pt>
              </c:numCache>
            </c:numRef>
          </c:bubbleSize>
          <c:bubble3D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AA-4765-AEE9-C8099225BEC9}"/>
            </c:ext>
          </c:extLst>
        </c:ser>
        <c:ser>
          <c:idx val="2"/>
          <c:order val="2"/>
          <c:tx>
            <c:strRef>
              <c:f>'Foglio di calcolo'!$B$78</c:f>
              <c:strCache>
                <c:ptCount val="1"/>
                <c:pt idx="0">
                  <c:v>O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xVal>
            <c:numRef>
              <c:f>'Foglio di calcolo'!$C$78</c:f>
              <c:numCache>
                <c:formatCode>#,##0.0</c:formatCode>
                <c:ptCount val="1"/>
                <c:pt idx="0">
                  <c:v>2.3265306122448979</c:v>
                </c:pt>
              </c:numCache>
            </c:numRef>
          </c:xVal>
          <c:yVal>
            <c:numRef>
              <c:f>'Foglio di calcolo'!$D$78</c:f>
              <c:numCache>
                <c:formatCode>#,##0.0</c:formatCode>
                <c:ptCount val="1"/>
                <c:pt idx="0">
                  <c:v>4.3265306122448974</c:v>
                </c:pt>
              </c:numCache>
            </c:numRef>
          </c:yVal>
          <c:bubbleSize>
            <c:numRef>
              <c:f>'Foglio di calcolo'!$E$78</c:f>
              <c:numCache>
                <c:formatCode>#,##0.0</c:formatCode>
                <c:ptCount val="1"/>
                <c:pt idx="0">
                  <c:v>2.9795918367346936</c:v>
                </c:pt>
              </c:numCache>
            </c:numRef>
          </c:bubbleSize>
          <c:bubble3D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3AA-4765-AEE9-C8099225BEC9}"/>
            </c:ext>
          </c:extLst>
        </c:ser>
        <c:ser>
          <c:idx val="3"/>
          <c:order val="3"/>
          <c:tx>
            <c:strRef>
              <c:f>'Foglio di calcolo'!$B$79</c:f>
              <c:strCache>
                <c:ptCount val="1"/>
                <c:pt idx="0">
                  <c:v>T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xVal>
            <c:numRef>
              <c:f>'Foglio di calcolo'!$C$79</c:f>
              <c:numCache>
                <c:formatCode>#,##0.0</c:formatCode>
                <c:ptCount val="1"/>
                <c:pt idx="0">
                  <c:v>7.4565217391304355</c:v>
                </c:pt>
              </c:numCache>
            </c:numRef>
          </c:xVal>
          <c:yVal>
            <c:numRef>
              <c:f>'Foglio di calcolo'!$D$79</c:f>
              <c:numCache>
                <c:formatCode>#,##0.0</c:formatCode>
                <c:ptCount val="1"/>
                <c:pt idx="0">
                  <c:v>2.3260869565217392</c:v>
                </c:pt>
              </c:numCache>
            </c:numRef>
          </c:yVal>
          <c:bubbleSize>
            <c:numRef>
              <c:f>'Foglio di calcolo'!$E$79</c:f>
              <c:numCache>
                <c:formatCode>#,##0.0</c:formatCode>
                <c:ptCount val="1"/>
                <c:pt idx="0">
                  <c:v>0.89130434782608736</c:v>
                </c:pt>
              </c:numCache>
            </c:numRef>
          </c:bubbleSize>
          <c:bubble3D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3AA-4765-AEE9-C8099225BE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210313984"/>
        <c:axId val="210315904"/>
      </c:bubbleChart>
      <c:valAx>
        <c:axId val="210313984"/>
        <c:scaling>
          <c:orientation val="minMax"/>
          <c:max val="1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Tempo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210315904"/>
        <c:crosses val="autoZero"/>
        <c:crossBetween val="midCat"/>
        <c:majorUnit val="1"/>
      </c:valAx>
      <c:valAx>
        <c:axId val="210315904"/>
        <c:scaling>
          <c:orientation val="minMax"/>
          <c:max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Spazio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210313984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366920</xdr:colOff>
      <xdr:row>40</xdr:row>
      <xdr:rowOff>95249</xdr:rowOff>
    </xdr:from>
    <xdr:to>
      <xdr:col>2</xdr:col>
      <xdr:colOff>415834</xdr:colOff>
      <xdr:row>44</xdr:row>
      <xdr:rowOff>9524</xdr:rowOff>
    </xdr:to>
    <xdr:pic>
      <xdr:nvPicPr>
        <xdr:cNvPr id="2" name="Immagin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6520" y="7534274"/>
          <a:ext cx="810914" cy="638175"/>
        </a:xfrm>
        <a:prstGeom prst="rect">
          <a:avLst/>
        </a:prstGeom>
      </xdr:spPr>
    </xdr:pic>
    <xdr:clientData/>
  </xdr:twoCellAnchor>
  <xdr:twoCellAnchor editAs="oneCell">
    <xdr:from>
      <xdr:col>4</xdr:col>
      <xdr:colOff>409575</xdr:colOff>
      <xdr:row>40</xdr:row>
      <xdr:rowOff>100988</xdr:rowOff>
    </xdr:from>
    <xdr:to>
      <xdr:col>5</xdr:col>
      <xdr:colOff>366649</xdr:colOff>
      <xdr:row>44</xdr:row>
      <xdr:rowOff>38100</xdr:rowOff>
    </xdr:to>
    <xdr:pic>
      <xdr:nvPicPr>
        <xdr:cNvPr id="3" name="Immagin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00375" y="7540013"/>
          <a:ext cx="719074" cy="661012"/>
        </a:xfrm>
        <a:prstGeom prst="rect">
          <a:avLst/>
        </a:prstGeom>
      </xdr:spPr>
    </xdr:pic>
    <xdr:clientData/>
  </xdr:twoCellAnchor>
  <xdr:twoCellAnchor editAs="oneCell">
    <xdr:from>
      <xdr:col>1</xdr:col>
      <xdr:colOff>295275</xdr:colOff>
      <xdr:row>46</xdr:row>
      <xdr:rowOff>105859</xdr:rowOff>
    </xdr:from>
    <xdr:to>
      <xdr:col>2</xdr:col>
      <xdr:colOff>495301</xdr:colOff>
      <xdr:row>50</xdr:row>
      <xdr:rowOff>121979</xdr:rowOff>
    </xdr:to>
    <xdr:pic>
      <xdr:nvPicPr>
        <xdr:cNvPr id="4" name="Immagin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04875" y="8649784"/>
          <a:ext cx="962026" cy="740020"/>
        </a:xfrm>
        <a:prstGeom prst="rect">
          <a:avLst/>
        </a:prstGeom>
      </xdr:spPr>
    </xdr:pic>
    <xdr:clientData/>
  </xdr:twoCellAnchor>
  <xdr:twoCellAnchor editAs="oneCell">
    <xdr:from>
      <xdr:col>4</xdr:col>
      <xdr:colOff>314326</xdr:colOff>
      <xdr:row>46</xdr:row>
      <xdr:rowOff>66674</xdr:rowOff>
    </xdr:from>
    <xdr:to>
      <xdr:col>5</xdr:col>
      <xdr:colOff>428848</xdr:colOff>
      <xdr:row>50</xdr:row>
      <xdr:rowOff>151871</xdr:rowOff>
    </xdr:to>
    <xdr:pic>
      <xdr:nvPicPr>
        <xdr:cNvPr id="6" name="Immagine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905126" y="8610599"/>
          <a:ext cx="876522" cy="8090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10584</xdr:colOff>
      <xdr:row>41</xdr:row>
      <xdr:rowOff>21165</xdr:rowOff>
    </xdr:from>
    <xdr:to>
      <xdr:col>7</xdr:col>
      <xdr:colOff>550333</xdr:colOff>
      <xdr:row>62</xdr:row>
      <xdr:rowOff>116416</xdr:rowOff>
    </xdr:to>
    <xdr:graphicFrame macro="">
      <xdr:nvGraphicFramePr>
        <xdr:cNvPr id="2" name="Grafic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21167</xdr:colOff>
      <xdr:row>41</xdr:row>
      <xdr:rowOff>10582</xdr:rowOff>
    </xdr:from>
    <xdr:to>
      <xdr:col>16</xdr:col>
      <xdr:colOff>0</xdr:colOff>
      <xdr:row>62</xdr:row>
      <xdr:rowOff>105833</xdr:rowOff>
    </xdr:to>
    <xdr:graphicFrame macro="">
      <xdr:nvGraphicFramePr>
        <xdr:cNvPr id="3" name="Grafic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264583</xdr:colOff>
      <xdr:row>67</xdr:row>
      <xdr:rowOff>1</xdr:rowOff>
    </xdr:from>
    <xdr:to>
      <xdr:col>12</xdr:col>
      <xdr:colOff>518584</xdr:colOff>
      <xdr:row>99</xdr:row>
      <xdr:rowOff>118533</xdr:rowOff>
    </xdr:to>
    <xdr:graphicFrame macro="">
      <xdr:nvGraphicFramePr>
        <xdr:cNvPr id="7" name="Grafico 6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105832</xdr:colOff>
      <xdr:row>66</xdr:row>
      <xdr:rowOff>148166</xdr:rowOff>
    </xdr:from>
    <xdr:to>
      <xdr:col>23</xdr:col>
      <xdr:colOff>507999</xdr:colOff>
      <xdr:row>99</xdr:row>
      <xdr:rowOff>95250</xdr:rowOff>
    </xdr:to>
    <xdr:graphicFrame macro="">
      <xdr:nvGraphicFramePr>
        <xdr:cNvPr id="8" name="Grafico 7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336552</xdr:colOff>
      <xdr:row>96</xdr:row>
      <xdr:rowOff>29634</xdr:rowOff>
    </xdr:from>
    <xdr:to>
      <xdr:col>12</xdr:col>
      <xdr:colOff>485052</xdr:colOff>
      <xdr:row>97</xdr:row>
      <xdr:rowOff>103717</xdr:rowOff>
    </xdr:to>
    <xdr:sp macro="" textlink="">
      <xdr:nvSpPr>
        <xdr:cNvPr id="10" name="CasellaDiTesto 9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6762752" y="14363701"/>
          <a:ext cx="732700" cy="21801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000" b="1">
              <a:latin typeface="Arial" pitchFamily="34" charset="0"/>
              <a:cs typeface="Arial" pitchFamily="34" charset="0"/>
            </a:rPr>
            <a:t>Intensità</a:t>
          </a:r>
        </a:p>
      </xdr:txBody>
    </xdr:sp>
    <xdr:clientData/>
  </xdr:twoCellAnchor>
  <xdr:twoCellAnchor>
    <xdr:from>
      <xdr:col>15</xdr:col>
      <xdr:colOff>465667</xdr:colOff>
      <xdr:row>96</xdr:row>
      <xdr:rowOff>21167</xdr:rowOff>
    </xdr:from>
    <xdr:to>
      <xdr:col>17</xdr:col>
      <xdr:colOff>532341</xdr:colOff>
      <xdr:row>97</xdr:row>
      <xdr:rowOff>120650</xdr:rowOff>
    </xdr:to>
    <xdr:sp macro="" textlink="">
      <xdr:nvSpPr>
        <xdr:cNvPr id="11" name="CasellaDiTesto 1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9038167" y="14414500"/>
          <a:ext cx="1209674" cy="247650"/>
        </a:xfrm>
        <a:prstGeom prst="rect">
          <a:avLst/>
        </a:prstGeom>
        <a:solidFill>
          <a:schemeClr val="lt1"/>
        </a:solidFill>
        <a:ln w="9525" cmpd="sng">
          <a:solidFill>
            <a:schemeClr val="bg2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1000" b="1">
              <a:solidFill>
                <a:srgbClr val="0070C0"/>
              </a:solidFill>
              <a:latin typeface="Arial" pitchFamily="34" charset="0"/>
              <a:cs typeface="Arial" pitchFamily="34" charset="0"/>
            </a:rPr>
            <a:t>Opportunities</a:t>
          </a:r>
        </a:p>
      </xdr:txBody>
    </xdr:sp>
    <xdr:clientData/>
  </xdr:twoCellAnchor>
  <xdr:twoCellAnchor>
    <xdr:from>
      <xdr:col>20</xdr:col>
      <xdr:colOff>412750</xdr:colOff>
      <xdr:row>96</xdr:row>
      <xdr:rowOff>42334</xdr:rowOff>
    </xdr:from>
    <xdr:to>
      <xdr:col>22</xdr:col>
      <xdr:colOff>41275</xdr:colOff>
      <xdr:row>97</xdr:row>
      <xdr:rowOff>141817</xdr:rowOff>
    </xdr:to>
    <xdr:sp macro="" textlink="">
      <xdr:nvSpPr>
        <xdr:cNvPr id="12" name="CasellaDiTesto 11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11842750" y="14435667"/>
          <a:ext cx="77152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bg2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1000" b="1">
              <a:solidFill>
                <a:srgbClr val="7030A0"/>
              </a:solidFill>
              <a:latin typeface="Arial" pitchFamily="34" charset="0"/>
              <a:cs typeface="Arial" pitchFamily="34" charset="0"/>
            </a:rPr>
            <a:t>Threats</a:t>
          </a:r>
        </a:p>
      </xdr:txBody>
    </xdr:sp>
    <xdr:clientData/>
  </xdr:twoCellAnchor>
  <xdr:twoCellAnchor>
    <xdr:from>
      <xdr:col>16</xdr:col>
      <xdr:colOff>116417</xdr:colOff>
      <xdr:row>68</xdr:row>
      <xdr:rowOff>0</xdr:rowOff>
    </xdr:from>
    <xdr:to>
      <xdr:col>17</xdr:col>
      <xdr:colOff>430742</xdr:colOff>
      <xdr:row>69</xdr:row>
      <xdr:rowOff>99484</xdr:rowOff>
    </xdr:to>
    <xdr:sp macro="" textlink="">
      <xdr:nvSpPr>
        <xdr:cNvPr id="13" name="CasellaDiTesto 12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9260417" y="10244667"/>
          <a:ext cx="88582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bg2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1000" b="1">
              <a:solidFill>
                <a:srgbClr val="00B050"/>
              </a:solidFill>
              <a:latin typeface="Arial" pitchFamily="34" charset="0"/>
              <a:cs typeface="Arial" pitchFamily="34" charset="0"/>
            </a:rPr>
            <a:t>Strenghts</a:t>
          </a:r>
        </a:p>
      </xdr:txBody>
    </xdr:sp>
    <xdr:clientData/>
  </xdr:twoCellAnchor>
  <xdr:twoCellAnchor>
    <xdr:from>
      <xdr:col>20</xdr:col>
      <xdr:colOff>381000</xdr:colOff>
      <xdr:row>68</xdr:row>
      <xdr:rowOff>10584</xdr:rowOff>
    </xdr:from>
    <xdr:to>
      <xdr:col>22</xdr:col>
      <xdr:colOff>297180</xdr:colOff>
      <xdr:row>69</xdr:row>
      <xdr:rowOff>110068</xdr:rowOff>
    </xdr:to>
    <xdr:sp macro="" textlink="">
      <xdr:nvSpPr>
        <xdr:cNvPr id="14" name="CasellaDiTesto 13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12115800" y="10198524"/>
          <a:ext cx="1089660" cy="251884"/>
        </a:xfrm>
        <a:prstGeom prst="rect">
          <a:avLst/>
        </a:prstGeom>
        <a:solidFill>
          <a:schemeClr val="lt1"/>
        </a:solidFill>
        <a:ln w="9525" cmpd="sng">
          <a:solidFill>
            <a:schemeClr val="bg2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1000" b="1">
              <a:solidFill>
                <a:srgbClr val="FFC000"/>
              </a:solidFill>
              <a:latin typeface="Arial" pitchFamily="34" charset="0"/>
              <a:cs typeface="Arial" pitchFamily="34" charset="0"/>
            </a:rPr>
            <a:t>Weaknesses</a:t>
          </a:r>
        </a:p>
      </xdr:txBody>
    </xdr:sp>
    <xdr:clientData/>
  </xdr:twoCellAnchor>
  <xdr:twoCellAnchor>
    <xdr:from>
      <xdr:col>15</xdr:col>
      <xdr:colOff>198966</xdr:colOff>
      <xdr:row>82</xdr:row>
      <xdr:rowOff>38097</xdr:rowOff>
    </xdr:from>
    <xdr:to>
      <xdr:col>22</xdr:col>
      <xdr:colOff>446466</xdr:colOff>
      <xdr:row>82</xdr:row>
      <xdr:rowOff>38097</xdr:rowOff>
    </xdr:to>
    <xdr:cxnSp macro="">
      <xdr:nvCxnSpPr>
        <xdr:cNvPr id="16" name="Connettore 1 15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CxnSpPr/>
      </xdr:nvCxnSpPr>
      <xdr:spPr>
        <a:xfrm>
          <a:off x="8961966" y="12357097"/>
          <a:ext cx="4336900" cy="0"/>
        </a:xfrm>
        <a:prstGeom prst="line">
          <a:avLst/>
        </a:prstGeom>
        <a:ln w="19050">
          <a:solidFill>
            <a:schemeClr val="bg2">
              <a:lumMod val="2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53900</xdr:colOff>
      <xdr:row>70</xdr:row>
      <xdr:rowOff>81566</xdr:rowOff>
    </xdr:from>
    <xdr:to>
      <xdr:col>19</xdr:col>
      <xdr:colOff>53900</xdr:colOff>
      <xdr:row>94</xdr:row>
      <xdr:rowOff>89566</xdr:rowOff>
    </xdr:to>
    <xdr:cxnSp macro="">
      <xdr:nvCxnSpPr>
        <xdr:cNvPr id="17" name="Connettore 1 16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CxnSpPr/>
      </xdr:nvCxnSpPr>
      <xdr:spPr>
        <a:xfrm rot="5400000">
          <a:off x="9130400" y="12404566"/>
          <a:ext cx="3564000" cy="0"/>
        </a:xfrm>
        <a:prstGeom prst="line">
          <a:avLst/>
        </a:prstGeom>
        <a:ln w="19050">
          <a:solidFill>
            <a:schemeClr val="bg2">
              <a:lumMod val="2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154518</xdr:colOff>
      <xdr:row>96</xdr:row>
      <xdr:rowOff>10581</xdr:rowOff>
    </xdr:from>
    <xdr:to>
      <xdr:col>11</xdr:col>
      <xdr:colOff>370518</xdr:colOff>
      <xdr:row>97</xdr:row>
      <xdr:rowOff>78414</xdr:rowOff>
    </xdr:to>
    <xdr:sp macro="" textlink="">
      <xdr:nvSpPr>
        <xdr:cNvPr id="9" name="Simbolo &quot;divieto&quot; 8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/>
      </xdr:nvSpPr>
      <xdr:spPr>
        <a:xfrm>
          <a:off x="6580718" y="14344648"/>
          <a:ext cx="216000" cy="211766"/>
        </a:xfrm>
        <a:prstGeom prst="noSmoking">
          <a:avLst>
            <a:gd name="adj" fmla="val 664"/>
          </a:avLst>
        </a:prstGeom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15</xdr:col>
      <xdr:colOff>201084</xdr:colOff>
      <xdr:row>70</xdr:row>
      <xdr:rowOff>95248</xdr:rowOff>
    </xdr:from>
    <xdr:to>
      <xdr:col>22</xdr:col>
      <xdr:colOff>448584</xdr:colOff>
      <xdr:row>70</xdr:row>
      <xdr:rowOff>95248</xdr:rowOff>
    </xdr:to>
    <xdr:cxnSp macro="">
      <xdr:nvCxnSpPr>
        <xdr:cNvPr id="18" name="Connettore 1 17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CxnSpPr/>
      </xdr:nvCxnSpPr>
      <xdr:spPr>
        <a:xfrm>
          <a:off x="8773584" y="10625665"/>
          <a:ext cx="4248000" cy="0"/>
        </a:xfrm>
        <a:prstGeom prst="line">
          <a:avLst/>
        </a:prstGeom>
        <a:ln w="19050">
          <a:solidFill>
            <a:schemeClr val="bg2">
              <a:lumMod val="2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201083</xdr:colOff>
      <xdr:row>94</xdr:row>
      <xdr:rowOff>84665</xdr:rowOff>
    </xdr:from>
    <xdr:to>
      <xdr:col>22</xdr:col>
      <xdr:colOff>448583</xdr:colOff>
      <xdr:row>94</xdr:row>
      <xdr:rowOff>84665</xdr:rowOff>
    </xdr:to>
    <xdr:cxnSp macro="">
      <xdr:nvCxnSpPr>
        <xdr:cNvPr id="19" name="Connettore 1 18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CxnSpPr/>
      </xdr:nvCxnSpPr>
      <xdr:spPr>
        <a:xfrm>
          <a:off x="8773583" y="14171082"/>
          <a:ext cx="4248000" cy="0"/>
        </a:xfrm>
        <a:prstGeom prst="line">
          <a:avLst/>
        </a:prstGeom>
        <a:ln w="19050">
          <a:solidFill>
            <a:schemeClr val="bg2">
              <a:lumMod val="2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233817</xdr:colOff>
      <xdr:row>70</xdr:row>
      <xdr:rowOff>81566</xdr:rowOff>
    </xdr:from>
    <xdr:to>
      <xdr:col>15</xdr:col>
      <xdr:colOff>233817</xdr:colOff>
      <xdr:row>94</xdr:row>
      <xdr:rowOff>89566</xdr:rowOff>
    </xdr:to>
    <xdr:cxnSp macro="">
      <xdr:nvCxnSpPr>
        <xdr:cNvPr id="20" name="Connettore 1 19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CxnSpPr/>
      </xdr:nvCxnSpPr>
      <xdr:spPr>
        <a:xfrm rot="5400000">
          <a:off x="7024317" y="12393983"/>
          <a:ext cx="3564000" cy="0"/>
        </a:xfrm>
        <a:prstGeom prst="line">
          <a:avLst/>
        </a:prstGeom>
        <a:ln w="19050">
          <a:solidFill>
            <a:schemeClr val="bg2">
              <a:lumMod val="2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458184</xdr:colOff>
      <xdr:row>70</xdr:row>
      <xdr:rowOff>75216</xdr:rowOff>
    </xdr:from>
    <xdr:to>
      <xdr:col>22</xdr:col>
      <xdr:colOff>458184</xdr:colOff>
      <xdr:row>94</xdr:row>
      <xdr:rowOff>83216</xdr:rowOff>
    </xdr:to>
    <xdr:cxnSp macro="">
      <xdr:nvCxnSpPr>
        <xdr:cNvPr id="21" name="Connettore 1 2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CxnSpPr/>
      </xdr:nvCxnSpPr>
      <xdr:spPr>
        <a:xfrm rot="5400000">
          <a:off x="11528584" y="12347416"/>
          <a:ext cx="3564000" cy="0"/>
        </a:xfrm>
        <a:prstGeom prst="line">
          <a:avLst/>
        </a:prstGeom>
        <a:ln w="19050">
          <a:solidFill>
            <a:schemeClr val="bg2">
              <a:lumMod val="2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0.85626</cdr:x>
      <cdr:y>0.91505</cdr:y>
    </cdr:from>
    <cdr:to>
      <cdr:x>0.98609</cdr:x>
      <cdr:y>0.97792</cdr:y>
    </cdr:to>
    <cdr:sp macro="" textlink="">
      <cdr:nvSpPr>
        <cdr:cNvPr id="3" name="CasellaDiTesto 9"/>
        <cdr:cNvSpPr txBox="1"/>
      </cdr:nvSpPr>
      <cdr:spPr>
        <a:xfrm xmlns:a="http://schemas.openxmlformats.org/drawingml/2006/main">
          <a:off x="4865962" y="4421067"/>
          <a:ext cx="737802" cy="30375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t-IT" sz="1000" b="1">
              <a:latin typeface="Arial" pitchFamily="34" charset="0"/>
              <a:cs typeface="Arial" pitchFamily="34" charset="0"/>
            </a:rPr>
            <a:t>Intensità</a:t>
          </a:r>
        </a:p>
      </cdr:txBody>
    </cdr:sp>
  </cdr:relSizeAnchor>
  <cdr:relSizeAnchor xmlns:cdr="http://schemas.openxmlformats.org/drawingml/2006/chartDrawing">
    <cdr:from>
      <cdr:x>0.83091</cdr:x>
      <cdr:y>0.92401</cdr:y>
    </cdr:from>
    <cdr:to>
      <cdr:x>0.86337</cdr:x>
      <cdr:y>0.96123</cdr:y>
    </cdr:to>
    <cdr:sp macro="" textlink="">
      <cdr:nvSpPr>
        <cdr:cNvPr id="2" name="Simbolo &quot;divieto&quot; 1"/>
        <cdr:cNvSpPr/>
      </cdr:nvSpPr>
      <cdr:spPr>
        <a:xfrm xmlns:a="http://schemas.openxmlformats.org/drawingml/2006/main">
          <a:off x="4721913" y="4464358"/>
          <a:ext cx="184464" cy="179828"/>
        </a:xfrm>
        <a:prstGeom xmlns:a="http://schemas.openxmlformats.org/drawingml/2006/main" prst="noSmoking">
          <a:avLst>
            <a:gd name="adj" fmla="val 664"/>
          </a:avLst>
        </a:prstGeom>
        <a:ln xmlns:a="http://schemas.openxmlformats.org/drawingml/2006/main" w="31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it-IT" sz="1100">
            <a:solidFill>
              <a:schemeClr val="tx1"/>
            </a:solidFill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opLeftCell="A34" zoomScale="90" zoomScaleNormal="90" workbookViewId="0">
      <selection sqref="A1:J1"/>
    </sheetView>
  </sheetViews>
  <sheetFormatPr defaultColWidth="9.109375" defaultRowHeight="13.8" x14ac:dyDescent="0.3"/>
  <cols>
    <col min="1" max="1" width="9.109375" style="36"/>
    <col min="2" max="2" width="11.44140625" style="36" bestFit="1" customWidth="1"/>
    <col min="3" max="4" width="9.109375" style="36"/>
    <col min="5" max="5" width="11.44140625" style="36" bestFit="1" customWidth="1"/>
    <col min="6" max="6" width="9.109375" style="36"/>
    <col min="7" max="7" width="12.6640625" style="36" bestFit="1" customWidth="1"/>
    <col min="8" max="8" width="9.109375" style="36"/>
    <col min="9" max="9" width="12.6640625" style="36" bestFit="1" customWidth="1"/>
    <col min="10" max="10" width="18.5546875" style="36" bestFit="1" customWidth="1"/>
    <col min="11" max="11" width="4.5546875" style="36" customWidth="1"/>
    <col min="12" max="16384" width="9.109375" style="36"/>
  </cols>
  <sheetData>
    <row r="1" spans="1:11" ht="25.5" x14ac:dyDescent="0.25">
      <c r="A1" s="59" t="s">
        <v>143</v>
      </c>
      <c r="B1" s="60"/>
      <c r="C1" s="60"/>
      <c r="D1" s="60"/>
      <c r="E1" s="60"/>
      <c r="F1" s="60"/>
      <c r="G1" s="60"/>
      <c r="H1" s="60"/>
      <c r="I1" s="60"/>
      <c r="J1" s="60"/>
      <c r="K1" s="38"/>
    </row>
    <row r="2" spans="1:11" ht="15.75" customHeight="1" x14ac:dyDescent="0.3">
      <c r="A2" s="61" t="s">
        <v>142</v>
      </c>
      <c r="B2" s="62"/>
      <c r="C2" s="62"/>
      <c r="D2" s="62"/>
      <c r="E2" s="62"/>
      <c r="F2" s="62"/>
      <c r="G2" s="62"/>
      <c r="H2" s="62"/>
      <c r="I2" s="62"/>
      <c r="J2" s="62"/>
      <c r="K2" s="38"/>
    </row>
    <row r="3" spans="1:11" ht="14.25" x14ac:dyDescent="0.25">
      <c r="K3" s="38"/>
    </row>
    <row r="4" spans="1:11" ht="14.25" x14ac:dyDescent="0.25">
      <c r="K4" s="38"/>
    </row>
    <row r="5" spans="1:11" ht="15" x14ac:dyDescent="0.25">
      <c r="A5" s="64" t="s">
        <v>59</v>
      </c>
      <c r="B5" s="64"/>
      <c r="C5" s="65" t="s">
        <v>73</v>
      </c>
      <c r="D5" s="65"/>
      <c r="E5" s="66" t="s">
        <v>85</v>
      </c>
      <c r="F5" s="66"/>
      <c r="G5" s="67" t="s">
        <v>97</v>
      </c>
      <c r="H5" s="67"/>
      <c r="K5" s="38"/>
    </row>
    <row r="6" spans="1:11" ht="14.25" x14ac:dyDescent="0.25">
      <c r="K6" s="38"/>
    </row>
    <row r="7" spans="1:11" x14ac:dyDescent="0.3">
      <c r="A7" s="39" t="s">
        <v>122</v>
      </c>
      <c r="B7" s="39"/>
      <c r="C7" s="39"/>
      <c r="D7" s="39"/>
      <c r="E7" s="39"/>
      <c r="F7" s="39"/>
      <c r="G7" s="39"/>
      <c r="H7" s="39"/>
      <c r="I7" s="39"/>
      <c r="J7" s="38"/>
      <c r="K7" s="38"/>
    </row>
    <row r="8" spans="1:11" ht="14.25" x14ac:dyDescent="0.25">
      <c r="K8" s="38"/>
    </row>
    <row r="9" spans="1:11" x14ac:dyDescent="0.3">
      <c r="B9" s="5" t="s">
        <v>123</v>
      </c>
      <c r="C9" s="2" t="s">
        <v>2</v>
      </c>
      <c r="D9" s="5" t="s">
        <v>30</v>
      </c>
      <c r="E9" s="5" t="s">
        <v>27</v>
      </c>
      <c r="G9" s="4" t="s">
        <v>46</v>
      </c>
      <c r="H9" s="47">
        <v>1</v>
      </c>
      <c r="I9" s="3" t="s">
        <v>32</v>
      </c>
      <c r="K9" s="38"/>
    </row>
    <row r="10" spans="1:11" x14ac:dyDescent="0.3">
      <c r="B10" s="1"/>
      <c r="C10" s="2" t="s">
        <v>3</v>
      </c>
      <c r="D10" s="5" t="s">
        <v>29</v>
      </c>
      <c r="E10" s="5" t="s">
        <v>27</v>
      </c>
      <c r="G10" s="1"/>
      <c r="H10" s="47">
        <v>2</v>
      </c>
      <c r="I10" s="3" t="s">
        <v>33</v>
      </c>
      <c r="K10" s="38"/>
    </row>
    <row r="11" spans="1:11" x14ac:dyDescent="0.3">
      <c r="B11" s="1"/>
      <c r="C11" s="2" t="s">
        <v>4</v>
      </c>
      <c r="D11" s="5" t="s">
        <v>31</v>
      </c>
      <c r="E11" s="5" t="s">
        <v>28</v>
      </c>
      <c r="G11" s="1"/>
      <c r="H11" s="47">
        <v>3</v>
      </c>
      <c r="I11" s="3" t="s">
        <v>34</v>
      </c>
      <c r="K11" s="38"/>
    </row>
    <row r="12" spans="1:11" ht="14.25" x14ac:dyDescent="0.25">
      <c r="B12" s="1"/>
      <c r="C12" s="5"/>
      <c r="D12" s="5"/>
      <c r="E12" s="5"/>
      <c r="G12" s="1"/>
      <c r="H12" s="47">
        <v>4</v>
      </c>
      <c r="I12" s="3" t="s">
        <v>35</v>
      </c>
      <c r="K12" s="38"/>
    </row>
    <row r="13" spans="1:11" ht="14.25" x14ac:dyDescent="0.25">
      <c r="B13" s="1"/>
      <c r="C13" s="5"/>
      <c r="D13" s="5"/>
      <c r="E13" s="5"/>
      <c r="G13" s="1"/>
      <c r="H13" s="47">
        <v>5</v>
      </c>
      <c r="I13" s="3" t="s">
        <v>36</v>
      </c>
      <c r="K13" s="38"/>
    </row>
    <row r="14" spans="1:11" ht="14.25" x14ac:dyDescent="0.25">
      <c r="E14" s="5"/>
      <c r="K14" s="38"/>
    </row>
    <row r="15" spans="1:11" ht="14.25" x14ac:dyDescent="0.25">
      <c r="E15" s="5"/>
      <c r="G15" s="4" t="s">
        <v>47</v>
      </c>
      <c r="H15" s="47">
        <v>1</v>
      </c>
      <c r="I15" s="3" t="s">
        <v>37</v>
      </c>
      <c r="K15" s="38"/>
    </row>
    <row r="16" spans="1:11" ht="14.25" x14ac:dyDescent="0.25">
      <c r="E16" s="5"/>
      <c r="G16" s="1"/>
      <c r="H16" s="47">
        <v>2</v>
      </c>
      <c r="I16" s="3" t="s">
        <v>38</v>
      </c>
      <c r="K16" s="38"/>
    </row>
    <row r="17" spans="1:13" ht="14.25" x14ac:dyDescent="0.25">
      <c r="E17" s="1"/>
      <c r="G17" s="1"/>
      <c r="H17" s="47">
        <v>3</v>
      </c>
      <c r="I17" s="3" t="s">
        <v>34</v>
      </c>
      <c r="K17" s="38"/>
    </row>
    <row r="18" spans="1:13" ht="14.25" x14ac:dyDescent="0.25">
      <c r="E18" s="1"/>
      <c r="G18" s="1"/>
      <c r="H18" s="47">
        <v>4</v>
      </c>
      <c r="I18" s="3" t="s">
        <v>39</v>
      </c>
      <c r="K18" s="38"/>
    </row>
    <row r="19" spans="1:13" ht="14.25" x14ac:dyDescent="0.25">
      <c r="B19" s="1"/>
      <c r="C19" s="1"/>
      <c r="D19" s="3"/>
      <c r="E19" s="1"/>
      <c r="G19" s="1"/>
      <c r="H19" s="47">
        <v>5</v>
      </c>
      <c r="I19" s="3" t="s">
        <v>40</v>
      </c>
      <c r="K19" s="38"/>
    </row>
    <row r="20" spans="1:13" ht="14.25" x14ac:dyDescent="0.25">
      <c r="E20" s="1"/>
      <c r="K20" s="38"/>
    </row>
    <row r="21" spans="1:13" x14ac:dyDescent="0.3">
      <c r="E21" s="1"/>
      <c r="G21" s="4" t="s">
        <v>48</v>
      </c>
      <c r="H21" s="47">
        <v>1</v>
      </c>
      <c r="I21" s="3" t="s">
        <v>41</v>
      </c>
      <c r="K21" s="38"/>
    </row>
    <row r="22" spans="1:13" ht="14.25" x14ac:dyDescent="0.25">
      <c r="E22" s="1"/>
      <c r="G22" s="1"/>
      <c r="H22" s="47">
        <v>2</v>
      </c>
      <c r="I22" s="3" t="s">
        <v>42</v>
      </c>
      <c r="K22" s="38"/>
    </row>
    <row r="23" spans="1:13" ht="14.25" x14ac:dyDescent="0.25">
      <c r="E23" s="1"/>
      <c r="G23" s="1"/>
      <c r="H23" s="47">
        <v>3</v>
      </c>
      <c r="I23" s="3" t="s">
        <v>43</v>
      </c>
      <c r="K23" s="38"/>
    </row>
    <row r="24" spans="1:13" ht="14.25" x14ac:dyDescent="0.25">
      <c r="E24" s="1"/>
      <c r="G24" s="1"/>
      <c r="H24" s="47">
        <v>4</v>
      </c>
      <c r="I24" s="3" t="s">
        <v>44</v>
      </c>
      <c r="K24" s="38"/>
    </row>
    <row r="25" spans="1:13" ht="14.25" x14ac:dyDescent="0.25">
      <c r="B25" s="1"/>
      <c r="C25" s="1"/>
      <c r="D25" s="3"/>
      <c r="E25" s="1"/>
      <c r="G25" s="1"/>
      <c r="H25" s="47">
        <v>5</v>
      </c>
      <c r="I25" s="3" t="s">
        <v>45</v>
      </c>
      <c r="K25" s="38"/>
    </row>
    <row r="26" spans="1:13" ht="14.25" x14ac:dyDescent="0.25">
      <c r="B26" s="1"/>
      <c r="C26" s="1"/>
      <c r="D26" s="3"/>
      <c r="E26" s="1"/>
      <c r="G26" s="1"/>
      <c r="H26" s="5"/>
      <c r="I26" s="3"/>
      <c r="K26" s="38"/>
    </row>
    <row r="27" spans="1:13" ht="14.25" customHeight="1" x14ac:dyDescent="0.3">
      <c r="B27" s="63" t="s">
        <v>128</v>
      </c>
      <c r="C27" s="63"/>
      <c r="D27" s="63"/>
      <c r="E27" s="63"/>
      <c r="F27" s="37"/>
      <c r="G27" s="4" t="s">
        <v>113</v>
      </c>
      <c r="H27" s="2" t="s">
        <v>125</v>
      </c>
      <c r="I27" s="47">
        <v>0</v>
      </c>
      <c r="J27" s="3" t="s">
        <v>126</v>
      </c>
      <c r="K27" s="40"/>
      <c r="L27" s="3"/>
      <c r="M27" s="3"/>
    </row>
    <row r="28" spans="1:13" x14ac:dyDescent="0.3">
      <c r="B28" s="63"/>
      <c r="C28" s="63"/>
      <c r="D28" s="63"/>
      <c r="E28" s="63"/>
      <c r="F28" s="37"/>
      <c r="G28" s="1"/>
      <c r="H28" s="5"/>
      <c r="I28" s="47">
        <v>1</v>
      </c>
      <c r="J28" s="3" t="s">
        <v>127</v>
      </c>
      <c r="K28" s="40"/>
      <c r="L28" s="3"/>
      <c r="M28" s="3"/>
    </row>
    <row r="29" spans="1:13" ht="14.25" x14ac:dyDescent="0.25">
      <c r="E29" s="1"/>
      <c r="K29" s="38"/>
    </row>
    <row r="30" spans="1:13" ht="14.25" x14ac:dyDescent="0.25">
      <c r="A30" s="54" t="s">
        <v>124</v>
      </c>
      <c r="B30" s="54"/>
      <c r="C30" s="54"/>
      <c r="D30" s="54"/>
      <c r="E30" s="54"/>
      <c r="F30" s="54"/>
      <c r="G30" s="54"/>
      <c r="H30" s="54"/>
      <c r="I30" s="54"/>
      <c r="J30" s="54"/>
      <c r="K30" s="38"/>
    </row>
    <row r="31" spans="1:13" ht="14.25" x14ac:dyDescent="0.25">
      <c r="E31" s="1"/>
      <c r="K31" s="38"/>
    </row>
    <row r="32" spans="1:13" ht="15.6" x14ac:dyDescent="0.3">
      <c r="B32" s="53" t="s">
        <v>130</v>
      </c>
      <c r="C32" s="53"/>
      <c r="D32" s="53"/>
      <c r="E32" s="53"/>
      <c r="F32" s="53"/>
      <c r="G32" s="53"/>
      <c r="K32" s="38"/>
    </row>
    <row r="33" spans="1:11" ht="14.25" x14ac:dyDescent="0.25">
      <c r="B33" s="3"/>
      <c r="C33" s="3"/>
      <c r="D33" s="3"/>
      <c r="E33" s="1"/>
      <c r="F33" s="3"/>
      <c r="G33" s="3"/>
      <c r="K33" s="38"/>
    </row>
    <row r="34" spans="1:11" ht="15.6" x14ac:dyDescent="0.3">
      <c r="B34" s="53" t="s">
        <v>129</v>
      </c>
      <c r="C34" s="53"/>
      <c r="D34" s="53"/>
      <c r="E34" s="53"/>
      <c r="F34" s="53"/>
      <c r="G34" s="53"/>
      <c r="K34" s="38"/>
    </row>
    <row r="35" spans="1:11" x14ac:dyDescent="0.3">
      <c r="B35" s="3"/>
      <c r="C35" s="3"/>
      <c r="D35" s="3"/>
      <c r="E35" s="3"/>
      <c r="F35" s="3"/>
      <c r="G35" s="3"/>
      <c r="K35" s="38"/>
    </row>
    <row r="36" spans="1:11" x14ac:dyDescent="0.3">
      <c r="A36" s="54" t="s">
        <v>131</v>
      </c>
      <c r="B36" s="54"/>
      <c r="C36" s="54"/>
      <c r="D36" s="54"/>
      <c r="E36" s="54"/>
      <c r="F36" s="54"/>
      <c r="G36" s="54"/>
      <c r="H36" s="54"/>
      <c r="I36" s="54"/>
      <c r="J36" s="54"/>
      <c r="K36" s="38"/>
    </row>
    <row r="37" spans="1:11" x14ac:dyDescent="0.3">
      <c r="B37" s="3"/>
      <c r="C37" s="3"/>
      <c r="D37" s="3"/>
      <c r="E37" s="3"/>
      <c r="F37" s="3"/>
      <c r="G37" s="3"/>
      <c r="K37" s="38"/>
    </row>
    <row r="38" spans="1:11" x14ac:dyDescent="0.3">
      <c r="B38" s="3" t="s">
        <v>132</v>
      </c>
      <c r="C38" s="3"/>
      <c r="D38" s="3"/>
      <c r="G38" s="3"/>
      <c r="K38" s="38"/>
    </row>
    <row r="39" spans="1:11" ht="14.4" thickBot="1" x14ac:dyDescent="0.35">
      <c r="B39" s="3"/>
      <c r="C39" s="3"/>
      <c r="D39" s="3"/>
      <c r="G39" s="3"/>
      <c r="K39" s="38"/>
    </row>
    <row r="40" spans="1:11" ht="14.4" thickBot="1" x14ac:dyDescent="0.35">
      <c r="B40" s="55" t="s">
        <v>133</v>
      </c>
      <c r="C40" s="56"/>
      <c r="D40" s="3"/>
      <c r="E40" s="55" t="s">
        <v>134</v>
      </c>
      <c r="F40" s="56"/>
      <c r="G40" s="3"/>
      <c r="K40" s="38"/>
    </row>
    <row r="41" spans="1:11" x14ac:dyDescent="0.3">
      <c r="K41" s="38"/>
    </row>
    <row r="42" spans="1:11" x14ac:dyDescent="0.3">
      <c r="K42" s="38"/>
    </row>
    <row r="43" spans="1:11" x14ac:dyDescent="0.3">
      <c r="K43" s="38"/>
    </row>
    <row r="44" spans="1:11" x14ac:dyDescent="0.3">
      <c r="K44" s="38"/>
    </row>
    <row r="45" spans="1:11" ht="14.4" thickBot="1" x14ac:dyDescent="0.35">
      <c r="K45" s="38"/>
    </row>
    <row r="46" spans="1:11" ht="14.4" thickBot="1" x14ac:dyDescent="0.35">
      <c r="B46" s="55" t="s">
        <v>135</v>
      </c>
      <c r="C46" s="56"/>
      <c r="E46" s="57" t="s">
        <v>136</v>
      </c>
      <c r="F46" s="58"/>
      <c r="K46" s="38"/>
    </row>
    <row r="47" spans="1:11" x14ac:dyDescent="0.3">
      <c r="K47" s="38"/>
    </row>
    <row r="48" spans="1:11" x14ac:dyDescent="0.3">
      <c r="C48" s="6"/>
      <c r="K48" s="38"/>
    </row>
    <row r="49" spans="1:11" x14ac:dyDescent="0.3">
      <c r="K49" s="38"/>
    </row>
    <row r="50" spans="1:11" x14ac:dyDescent="0.3">
      <c r="K50" s="38"/>
    </row>
    <row r="51" spans="1:11" x14ac:dyDescent="0.3">
      <c r="K51" s="38"/>
    </row>
    <row r="52" spans="1:11" x14ac:dyDescent="0.3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</row>
    <row r="53" spans="1:11" x14ac:dyDescent="0.3">
      <c r="K53" s="38"/>
    </row>
    <row r="54" spans="1:11" x14ac:dyDescent="0.3">
      <c r="B54" s="53" t="s">
        <v>137</v>
      </c>
      <c r="C54" s="53"/>
      <c r="D54" s="53"/>
      <c r="E54" s="53"/>
      <c r="F54" s="53"/>
      <c r="G54" s="53"/>
      <c r="H54" s="53"/>
      <c r="I54" s="53"/>
      <c r="J54" s="3"/>
      <c r="K54" s="38"/>
    </row>
    <row r="55" spans="1:11" x14ac:dyDescent="0.3">
      <c r="K55" s="38"/>
    </row>
    <row r="56" spans="1:11" x14ac:dyDescent="0.3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</row>
  </sheetData>
  <mergeCells count="16">
    <mergeCell ref="A1:J1"/>
    <mergeCell ref="A2:J2"/>
    <mergeCell ref="B32:G32"/>
    <mergeCell ref="B27:E28"/>
    <mergeCell ref="B34:G34"/>
    <mergeCell ref="A30:J30"/>
    <mergeCell ref="A5:B5"/>
    <mergeCell ref="C5:D5"/>
    <mergeCell ref="E5:F5"/>
    <mergeCell ref="G5:H5"/>
    <mergeCell ref="B54:I54"/>
    <mergeCell ref="A36:J36"/>
    <mergeCell ref="B40:C40"/>
    <mergeCell ref="B46:C46"/>
    <mergeCell ref="E46:F46"/>
    <mergeCell ref="E40:F40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zoomScale="90" zoomScaleNormal="90" workbookViewId="0">
      <selection activeCell="A3" sqref="A3"/>
    </sheetView>
  </sheetViews>
  <sheetFormatPr defaultColWidth="9.109375" defaultRowHeight="11.4" x14ac:dyDescent="0.2"/>
  <cols>
    <col min="1" max="16384" width="9.109375" style="7"/>
  </cols>
  <sheetData>
    <row r="1" spans="1:20" ht="14.25" x14ac:dyDescent="0.2">
      <c r="A1" s="75" t="s">
        <v>143</v>
      </c>
      <c r="B1" s="76"/>
      <c r="C1" s="76"/>
      <c r="D1" s="76"/>
      <c r="E1" s="76"/>
      <c r="F1" s="76"/>
      <c r="G1" s="77"/>
    </row>
    <row r="2" spans="1:20" ht="12.6" thickBot="1" x14ac:dyDescent="0.25">
      <c r="A2" s="78" t="s">
        <v>142</v>
      </c>
      <c r="B2" s="79"/>
      <c r="C2" s="79"/>
      <c r="D2" s="79"/>
      <c r="E2" s="79"/>
      <c r="F2" s="79"/>
      <c r="G2" s="80"/>
    </row>
    <row r="4" spans="1:20" ht="13.2" x14ac:dyDescent="0.2">
      <c r="A4" s="82" t="s">
        <v>57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</row>
    <row r="5" spans="1:20" ht="13.2" x14ac:dyDescent="0.2">
      <c r="A5" s="82" t="s">
        <v>58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7" spans="1:20" ht="14.25" x14ac:dyDescent="0.2">
      <c r="A7" s="81" t="s">
        <v>59</v>
      </c>
      <c r="B7" s="81"/>
      <c r="C7" s="10"/>
      <c r="D7" s="10"/>
      <c r="E7" s="10"/>
      <c r="F7" s="11"/>
    </row>
    <row r="8" spans="1:20" ht="12" x14ac:dyDescent="0.2">
      <c r="A8" s="11"/>
      <c r="C8" s="11"/>
      <c r="D8" s="11"/>
      <c r="E8" s="11"/>
      <c r="F8" s="11"/>
    </row>
    <row r="9" spans="1:20" ht="12" x14ac:dyDescent="0.2">
      <c r="A9" s="12" t="s">
        <v>5</v>
      </c>
      <c r="B9" s="71" t="s">
        <v>71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68" t="s">
        <v>109</v>
      </c>
      <c r="P9" s="69"/>
      <c r="Q9" s="69"/>
      <c r="R9" s="69"/>
      <c r="S9" s="69"/>
      <c r="T9" s="70"/>
    </row>
    <row r="10" spans="1:20" ht="12" x14ac:dyDescent="0.2">
      <c r="A10" s="12" t="s">
        <v>6</v>
      </c>
      <c r="B10" s="71" t="s">
        <v>71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68" t="s">
        <v>109</v>
      </c>
      <c r="P10" s="69"/>
      <c r="Q10" s="69"/>
      <c r="R10" s="69"/>
      <c r="S10" s="69"/>
      <c r="T10" s="70"/>
    </row>
    <row r="11" spans="1:20" ht="12" x14ac:dyDescent="0.2">
      <c r="A11" s="12" t="s">
        <v>7</v>
      </c>
      <c r="B11" s="71" t="s">
        <v>71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68" t="s">
        <v>109</v>
      </c>
      <c r="P11" s="69"/>
      <c r="Q11" s="69"/>
      <c r="R11" s="69"/>
      <c r="S11" s="69"/>
      <c r="T11" s="70"/>
    </row>
    <row r="12" spans="1:20" ht="12" x14ac:dyDescent="0.2">
      <c r="A12" s="12" t="s">
        <v>8</v>
      </c>
      <c r="B12" s="71" t="s">
        <v>71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68" t="s">
        <v>109</v>
      </c>
      <c r="P12" s="69"/>
      <c r="Q12" s="69"/>
      <c r="R12" s="69"/>
      <c r="S12" s="69"/>
      <c r="T12" s="70"/>
    </row>
    <row r="13" spans="1:20" ht="12" x14ac:dyDescent="0.2">
      <c r="A13" s="12" t="s">
        <v>9</v>
      </c>
      <c r="B13" s="71" t="s">
        <v>71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68" t="s">
        <v>109</v>
      </c>
      <c r="P13" s="69"/>
      <c r="Q13" s="69"/>
      <c r="R13" s="69"/>
      <c r="S13" s="69"/>
      <c r="T13" s="70"/>
    </row>
    <row r="14" spans="1:20" ht="12" x14ac:dyDescent="0.2">
      <c r="A14" s="12" t="s">
        <v>60</v>
      </c>
      <c r="B14" s="71" t="s">
        <v>71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68" t="s">
        <v>109</v>
      </c>
      <c r="P14" s="69"/>
      <c r="Q14" s="69"/>
      <c r="R14" s="69"/>
      <c r="S14" s="69"/>
      <c r="T14" s="70"/>
    </row>
    <row r="15" spans="1:20" ht="12" x14ac:dyDescent="0.2">
      <c r="A15" s="12" t="s">
        <v>61</v>
      </c>
      <c r="B15" s="71" t="s">
        <v>71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68" t="s">
        <v>109</v>
      </c>
      <c r="P15" s="69"/>
      <c r="Q15" s="69"/>
      <c r="R15" s="69"/>
      <c r="S15" s="69"/>
      <c r="T15" s="70"/>
    </row>
    <row r="16" spans="1:20" ht="12" x14ac:dyDescent="0.2">
      <c r="A16" s="12" t="s">
        <v>62</v>
      </c>
      <c r="B16" s="71" t="s">
        <v>71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68" t="s">
        <v>109</v>
      </c>
      <c r="P16" s="69"/>
      <c r="Q16" s="69"/>
      <c r="R16" s="69"/>
      <c r="S16" s="69"/>
      <c r="T16" s="70"/>
    </row>
    <row r="17" spans="1:20" ht="12" x14ac:dyDescent="0.2">
      <c r="A17" s="12" t="s">
        <v>63</v>
      </c>
      <c r="B17" s="71" t="s">
        <v>71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68" t="s">
        <v>109</v>
      </c>
      <c r="P17" s="69"/>
      <c r="Q17" s="69"/>
      <c r="R17" s="69"/>
      <c r="S17" s="69"/>
      <c r="T17" s="70"/>
    </row>
    <row r="18" spans="1:20" ht="12" x14ac:dyDescent="0.2">
      <c r="A18" s="12" t="s">
        <v>64</v>
      </c>
      <c r="B18" s="71" t="s">
        <v>71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68" t="s">
        <v>109</v>
      </c>
      <c r="P18" s="69"/>
      <c r="Q18" s="69"/>
      <c r="R18" s="69"/>
      <c r="S18" s="69"/>
      <c r="T18" s="70"/>
    </row>
    <row r="19" spans="1:20" ht="12" x14ac:dyDescent="0.2">
      <c r="A19" s="12" t="s">
        <v>65</v>
      </c>
      <c r="B19" s="71" t="s">
        <v>71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68" t="s">
        <v>109</v>
      </c>
      <c r="P19" s="69"/>
      <c r="Q19" s="69"/>
      <c r="R19" s="69"/>
      <c r="S19" s="69"/>
      <c r="T19" s="70"/>
    </row>
    <row r="20" spans="1:20" ht="12" x14ac:dyDescent="0.2">
      <c r="A20" s="12" t="s">
        <v>66</v>
      </c>
      <c r="B20" s="71" t="s">
        <v>71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68" t="s">
        <v>109</v>
      </c>
      <c r="P20" s="69"/>
      <c r="Q20" s="69"/>
      <c r="R20" s="69"/>
      <c r="S20" s="69"/>
      <c r="T20" s="70"/>
    </row>
    <row r="21" spans="1:20" ht="12" x14ac:dyDescent="0.2">
      <c r="A21" s="12" t="s">
        <v>67</v>
      </c>
      <c r="B21" s="71" t="s">
        <v>71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68" t="s">
        <v>109</v>
      </c>
      <c r="P21" s="69"/>
      <c r="Q21" s="69"/>
      <c r="R21" s="69"/>
      <c r="S21" s="69"/>
      <c r="T21" s="70"/>
    </row>
    <row r="22" spans="1:20" ht="12" x14ac:dyDescent="0.2">
      <c r="A22" s="12" t="s">
        <v>68</v>
      </c>
      <c r="B22" s="71" t="s">
        <v>71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68" t="s">
        <v>109</v>
      </c>
      <c r="P22" s="69"/>
      <c r="Q22" s="69"/>
      <c r="R22" s="69"/>
      <c r="S22" s="69"/>
      <c r="T22" s="70"/>
    </row>
    <row r="23" spans="1:20" ht="12" x14ac:dyDescent="0.2">
      <c r="A23" s="12" t="s">
        <v>69</v>
      </c>
      <c r="B23" s="71" t="s">
        <v>71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68" t="s">
        <v>109</v>
      </c>
      <c r="P23" s="69"/>
      <c r="Q23" s="69"/>
      <c r="R23" s="69"/>
      <c r="S23" s="69"/>
      <c r="T23" s="70"/>
    </row>
    <row r="24" spans="1:20" ht="12" x14ac:dyDescent="0.25">
      <c r="A24" s="12" t="s">
        <v>70</v>
      </c>
      <c r="B24" s="71" t="s">
        <v>72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68" t="s">
        <v>72</v>
      </c>
      <c r="P24" s="69"/>
      <c r="Q24" s="69"/>
      <c r="R24" s="69"/>
      <c r="S24" s="69"/>
      <c r="T24" s="70"/>
    </row>
    <row r="27" spans="1:20" ht="14.25" x14ac:dyDescent="0.2">
      <c r="A27" s="74" t="s">
        <v>73</v>
      </c>
      <c r="B27" s="74"/>
      <c r="C27" s="10"/>
      <c r="D27" s="10"/>
      <c r="E27" s="10"/>
      <c r="F27" s="11"/>
    </row>
    <row r="28" spans="1:20" ht="12" x14ac:dyDescent="0.2">
      <c r="A28" s="11"/>
      <c r="C28" s="11"/>
      <c r="D28" s="11"/>
      <c r="E28" s="11"/>
      <c r="F28" s="11"/>
    </row>
    <row r="29" spans="1:20" ht="12" x14ac:dyDescent="0.2">
      <c r="A29" s="13" t="s">
        <v>10</v>
      </c>
      <c r="B29" s="71" t="s">
        <v>71</v>
      </c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68" t="s">
        <v>109</v>
      </c>
      <c r="P29" s="69"/>
      <c r="Q29" s="69"/>
      <c r="R29" s="69"/>
      <c r="S29" s="69"/>
      <c r="T29" s="70"/>
    </row>
    <row r="30" spans="1:20" ht="12" x14ac:dyDescent="0.2">
      <c r="A30" s="13" t="s">
        <v>11</v>
      </c>
      <c r="B30" s="71" t="s">
        <v>71</v>
      </c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68" t="s">
        <v>109</v>
      </c>
      <c r="P30" s="69"/>
      <c r="Q30" s="69"/>
      <c r="R30" s="69"/>
      <c r="S30" s="69"/>
      <c r="T30" s="70"/>
    </row>
    <row r="31" spans="1:20" ht="12" x14ac:dyDescent="0.2">
      <c r="A31" s="13" t="s">
        <v>12</v>
      </c>
      <c r="B31" s="71" t="s">
        <v>71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68" t="s">
        <v>109</v>
      </c>
      <c r="P31" s="69"/>
      <c r="Q31" s="69"/>
      <c r="R31" s="69"/>
      <c r="S31" s="69"/>
      <c r="T31" s="70"/>
    </row>
    <row r="32" spans="1:20" ht="12" x14ac:dyDescent="0.2">
      <c r="A32" s="13" t="s">
        <v>13</v>
      </c>
      <c r="B32" s="71" t="s">
        <v>71</v>
      </c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68" t="s">
        <v>109</v>
      </c>
      <c r="P32" s="69"/>
      <c r="Q32" s="69"/>
      <c r="R32" s="69"/>
      <c r="S32" s="69"/>
      <c r="T32" s="70"/>
    </row>
    <row r="33" spans="1:20" ht="12" x14ac:dyDescent="0.2">
      <c r="A33" s="13" t="s">
        <v>14</v>
      </c>
      <c r="B33" s="71" t="s">
        <v>71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68" t="s">
        <v>109</v>
      </c>
      <c r="P33" s="69"/>
      <c r="Q33" s="69"/>
      <c r="R33" s="69"/>
      <c r="S33" s="69"/>
      <c r="T33" s="70"/>
    </row>
    <row r="34" spans="1:20" ht="12" x14ac:dyDescent="0.2">
      <c r="A34" s="13" t="s">
        <v>74</v>
      </c>
      <c r="B34" s="71" t="s">
        <v>71</v>
      </c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68" t="s">
        <v>109</v>
      </c>
      <c r="P34" s="69"/>
      <c r="Q34" s="69"/>
      <c r="R34" s="69"/>
      <c r="S34" s="69"/>
      <c r="T34" s="70"/>
    </row>
    <row r="35" spans="1:20" ht="12" x14ac:dyDescent="0.2">
      <c r="A35" s="13" t="s">
        <v>75</v>
      </c>
      <c r="B35" s="71" t="s">
        <v>71</v>
      </c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68" t="s">
        <v>109</v>
      </c>
      <c r="P35" s="69"/>
      <c r="Q35" s="69"/>
      <c r="R35" s="69"/>
      <c r="S35" s="69"/>
      <c r="T35" s="70"/>
    </row>
    <row r="36" spans="1:20" ht="12" x14ac:dyDescent="0.2">
      <c r="A36" s="13" t="s">
        <v>76</v>
      </c>
      <c r="B36" s="71" t="s">
        <v>71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68" t="s">
        <v>109</v>
      </c>
      <c r="P36" s="69"/>
      <c r="Q36" s="69"/>
      <c r="R36" s="69"/>
      <c r="S36" s="69"/>
      <c r="T36" s="70"/>
    </row>
    <row r="37" spans="1:20" ht="12" x14ac:dyDescent="0.2">
      <c r="A37" s="13" t="s">
        <v>77</v>
      </c>
      <c r="B37" s="71" t="s">
        <v>71</v>
      </c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68" t="s">
        <v>109</v>
      </c>
      <c r="P37" s="69"/>
      <c r="Q37" s="69"/>
      <c r="R37" s="69"/>
      <c r="S37" s="69"/>
      <c r="T37" s="70"/>
    </row>
    <row r="38" spans="1:20" ht="12" x14ac:dyDescent="0.2">
      <c r="A38" s="13" t="s">
        <v>78</v>
      </c>
      <c r="B38" s="71" t="s">
        <v>71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68" t="s">
        <v>109</v>
      </c>
      <c r="P38" s="69"/>
      <c r="Q38" s="69"/>
      <c r="R38" s="69"/>
      <c r="S38" s="69"/>
      <c r="T38" s="70"/>
    </row>
    <row r="39" spans="1:20" ht="12" x14ac:dyDescent="0.2">
      <c r="A39" s="13" t="s">
        <v>79</v>
      </c>
      <c r="B39" s="71" t="s">
        <v>71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68" t="s">
        <v>109</v>
      </c>
      <c r="P39" s="69"/>
      <c r="Q39" s="69"/>
      <c r="R39" s="69"/>
      <c r="S39" s="69"/>
      <c r="T39" s="70"/>
    </row>
    <row r="40" spans="1:20" ht="12" x14ac:dyDescent="0.2">
      <c r="A40" s="13" t="s">
        <v>80</v>
      </c>
      <c r="B40" s="71" t="s">
        <v>71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68" t="s">
        <v>109</v>
      </c>
      <c r="P40" s="69"/>
      <c r="Q40" s="69"/>
      <c r="R40" s="69"/>
      <c r="S40" s="69"/>
      <c r="T40" s="70"/>
    </row>
    <row r="41" spans="1:20" ht="12" x14ac:dyDescent="0.2">
      <c r="A41" s="13" t="s">
        <v>81</v>
      </c>
      <c r="B41" s="71" t="s">
        <v>71</v>
      </c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68" t="s">
        <v>109</v>
      </c>
      <c r="P41" s="69"/>
      <c r="Q41" s="69"/>
      <c r="R41" s="69"/>
      <c r="S41" s="69"/>
      <c r="T41" s="70"/>
    </row>
    <row r="42" spans="1:20" ht="12" x14ac:dyDescent="0.25">
      <c r="A42" s="13" t="s">
        <v>82</v>
      </c>
      <c r="B42" s="71" t="s">
        <v>71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68" t="s">
        <v>109</v>
      </c>
      <c r="P42" s="69"/>
      <c r="Q42" s="69"/>
      <c r="R42" s="69"/>
      <c r="S42" s="69"/>
      <c r="T42" s="70"/>
    </row>
    <row r="43" spans="1:20" ht="12" x14ac:dyDescent="0.25">
      <c r="A43" s="13" t="s">
        <v>83</v>
      </c>
      <c r="B43" s="71" t="s">
        <v>71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68" t="s">
        <v>109</v>
      </c>
      <c r="P43" s="69"/>
      <c r="Q43" s="69"/>
      <c r="R43" s="69"/>
      <c r="S43" s="69"/>
      <c r="T43" s="70"/>
    </row>
    <row r="44" spans="1:20" ht="12" x14ac:dyDescent="0.25">
      <c r="A44" s="13" t="s">
        <v>84</v>
      </c>
      <c r="B44" s="71" t="s">
        <v>72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68" t="s">
        <v>72</v>
      </c>
      <c r="P44" s="69"/>
      <c r="Q44" s="69"/>
      <c r="R44" s="69"/>
      <c r="S44" s="69"/>
      <c r="T44" s="70"/>
    </row>
    <row r="47" spans="1:20" ht="13.8" x14ac:dyDescent="0.25">
      <c r="A47" s="73" t="s">
        <v>85</v>
      </c>
      <c r="B47" s="73"/>
      <c r="C47" s="10"/>
      <c r="D47" s="10"/>
      <c r="E47" s="10"/>
      <c r="F47" s="11"/>
    </row>
    <row r="48" spans="1:20" x14ac:dyDescent="0.2">
      <c r="A48" s="11"/>
      <c r="C48" s="11"/>
      <c r="D48" s="11"/>
      <c r="E48" s="11"/>
      <c r="F48" s="11"/>
    </row>
    <row r="49" spans="1:20" ht="12" x14ac:dyDescent="0.25">
      <c r="A49" s="14" t="s">
        <v>17</v>
      </c>
      <c r="B49" s="71" t="s">
        <v>71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68" t="s">
        <v>109</v>
      </c>
      <c r="P49" s="69"/>
      <c r="Q49" s="69"/>
      <c r="R49" s="69"/>
      <c r="S49" s="69"/>
      <c r="T49" s="70"/>
    </row>
    <row r="50" spans="1:20" ht="12" x14ac:dyDescent="0.25">
      <c r="A50" s="14" t="s">
        <v>18</v>
      </c>
      <c r="B50" s="71" t="s">
        <v>71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68" t="s">
        <v>109</v>
      </c>
      <c r="P50" s="69"/>
      <c r="Q50" s="69"/>
      <c r="R50" s="69"/>
      <c r="S50" s="69"/>
      <c r="T50" s="70"/>
    </row>
    <row r="51" spans="1:20" ht="12" x14ac:dyDescent="0.25">
      <c r="A51" s="14" t="s">
        <v>19</v>
      </c>
      <c r="B51" s="71" t="s">
        <v>71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68" t="s">
        <v>109</v>
      </c>
      <c r="P51" s="69"/>
      <c r="Q51" s="69"/>
      <c r="R51" s="69"/>
      <c r="S51" s="69"/>
      <c r="T51" s="70"/>
    </row>
    <row r="52" spans="1:20" ht="12" x14ac:dyDescent="0.25">
      <c r="A52" s="14" t="s">
        <v>20</v>
      </c>
      <c r="B52" s="71" t="s">
        <v>71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68" t="s">
        <v>109</v>
      </c>
      <c r="P52" s="69"/>
      <c r="Q52" s="69"/>
      <c r="R52" s="69"/>
      <c r="S52" s="69"/>
      <c r="T52" s="70"/>
    </row>
    <row r="53" spans="1:20" ht="12" x14ac:dyDescent="0.25">
      <c r="A53" s="14" t="s">
        <v>21</v>
      </c>
      <c r="B53" s="71" t="s">
        <v>71</v>
      </c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68" t="s">
        <v>109</v>
      </c>
      <c r="P53" s="69"/>
      <c r="Q53" s="69"/>
      <c r="R53" s="69"/>
      <c r="S53" s="69"/>
      <c r="T53" s="70"/>
    </row>
    <row r="54" spans="1:20" ht="12" x14ac:dyDescent="0.25">
      <c r="A54" s="14" t="s">
        <v>86</v>
      </c>
      <c r="B54" s="71" t="s">
        <v>71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68" t="s">
        <v>109</v>
      </c>
      <c r="P54" s="69"/>
      <c r="Q54" s="69"/>
      <c r="R54" s="69"/>
      <c r="S54" s="69"/>
      <c r="T54" s="70"/>
    </row>
    <row r="55" spans="1:20" ht="12" x14ac:dyDescent="0.25">
      <c r="A55" s="14" t="s">
        <v>87</v>
      </c>
      <c r="B55" s="71" t="s">
        <v>71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68" t="s">
        <v>109</v>
      </c>
      <c r="P55" s="69"/>
      <c r="Q55" s="69"/>
      <c r="R55" s="69"/>
      <c r="S55" s="69"/>
      <c r="T55" s="70"/>
    </row>
    <row r="56" spans="1:20" ht="12" x14ac:dyDescent="0.25">
      <c r="A56" s="14" t="s">
        <v>88</v>
      </c>
      <c r="B56" s="71" t="s">
        <v>71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68" t="s">
        <v>109</v>
      </c>
      <c r="P56" s="69"/>
      <c r="Q56" s="69"/>
      <c r="R56" s="69"/>
      <c r="S56" s="69"/>
      <c r="T56" s="70"/>
    </row>
    <row r="57" spans="1:20" ht="12" x14ac:dyDescent="0.25">
      <c r="A57" s="14" t="s">
        <v>89</v>
      </c>
      <c r="B57" s="71" t="s">
        <v>71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68" t="s">
        <v>109</v>
      </c>
      <c r="P57" s="69"/>
      <c r="Q57" s="69"/>
      <c r="R57" s="69"/>
      <c r="S57" s="69"/>
      <c r="T57" s="70"/>
    </row>
    <row r="58" spans="1:20" ht="12" x14ac:dyDescent="0.25">
      <c r="A58" s="14" t="s">
        <v>90</v>
      </c>
      <c r="B58" s="71" t="s">
        <v>71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68" t="s">
        <v>109</v>
      </c>
      <c r="P58" s="69"/>
      <c r="Q58" s="69"/>
      <c r="R58" s="69"/>
      <c r="S58" s="69"/>
      <c r="T58" s="70"/>
    </row>
    <row r="59" spans="1:20" ht="12" x14ac:dyDescent="0.25">
      <c r="A59" s="14" t="s">
        <v>91</v>
      </c>
      <c r="B59" s="71" t="s">
        <v>71</v>
      </c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68" t="s">
        <v>109</v>
      </c>
      <c r="P59" s="69"/>
      <c r="Q59" s="69"/>
      <c r="R59" s="69"/>
      <c r="S59" s="69"/>
      <c r="T59" s="70"/>
    </row>
    <row r="60" spans="1:20" ht="12" x14ac:dyDescent="0.25">
      <c r="A60" s="14" t="s">
        <v>92</v>
      </c>
      <c r="B60" s="71" t="s">
        <v>71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68" t="s">
        <v>109</v>
      </c>
      <c r="P60" s="69"/>
      <c r="Q60" s="69"/>
      <c r="R60" s="69"/>
      <c r="S60" s="69"/>
      <c r="T60" s="70"/>
    </row>
    <row r="61" spans="1:20" ht="12" x14ac:dyDescent="0.25">
      <c r="A61" s="14" t="s">
        <v>93</v>
      </c>
      <c r="B61" s="71" t="s">
        <v>71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68" t="s">
        <v>109</v>
      </c>
      <c r="P61" s="69"/>
      <c r="Q61" s="69"/>
      <c r="R61" s="69"/>
      <c r="S61" s="69"/>
      <c r="T61" s="70"/>
    </row>
    <row r="62" spans="1:20" ht="12" x14ac:dyDescent="0.25">
      <c r="A62" s="14" t="s">
        <v>94</v>
      </c>
      <c r="B62" s="71" t="s">
        <v>71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68" t="s">
        <v>109</v>
      </c>
      <c r="P62" s="69"/>
      <c r="Q62" s="69"/>
      <c r="R62" s="69"/>
      <c r="S62" s="69"/>
      <c r="T62" s="70"/>
    </row>
    <row r="63" spans="1:20" ht="12" x14ac:dyDescent="0.25">
      <c r="A63" s="14" t="s">
        <v>95</v>
      </c>
      <c r="B63" s="71" t="s">
        <v>71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68" t="s">
        <v>109</v>
      </c>
      <c r="P63" s="69"/>
      <c r="Q63" s="69"/>
      <c r="R63" s="69"/>
      <c r="S63" s="69"/>
      <c r="T63" s="70"/>
    </row>
    <row r="64" spans="1:20" ht="12" x14ac:dyDescent="0.25">
      <c r="A64" s="14" t="s">
        <v>96</v>
      </c>
      <c r="B64" s="71" t="s">
        <v>72</v>
      </c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68" t="s">
        <v>72</v>
      </c>
      <c r="P64" s="69"/>
      <c r="Q64" s="69"/>
      <c r="R64" s="69"/>
      <c r="S64" s="69"/>
      <c r="T64" s="70"/>
    </row>
    <row r="67" spans="1:20" ht="13.8" x14ac:dyDescent="0.25">
      <c r="A67" s="72" t="s">
        <v>97</v>
      </c>
      <c r="B67" s="72"/>
      <c r="C67" s="10"/>
      <c r="D67" s="10"/>
      <c r="E67" s="10"/>
      <c r="F67" s="11"/>
    </row>
    <row r="68" spans="1:20" x14ac:dyDescent="0.2">
      <c r="A68" s="11"/>
      <c r="C68" s="11"/>
      <c r="D68" s="11"/>
      <c r="E68" s="11"/>
      <c r="F68" s="11"/>
    </row>
    <row r="69" spans="1:20" ht="12" x14ac:dyDescent="0.25">
      <c r="A69" s="15" t="s">
        <v>22</v>
      </c>
      <c r="B69" s="71" t="s">
        <v>71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68" t="s">
        <v>109</v>
      </c>
      <c r="P69" s="69"/>
      <c r="Q69" s="69"/>
      <c r="R69" s="69"/>
      <c r="S69" s="69"/>
      <c r="T69" s="70"/>
    </row>
    <row r="70" spans="1:20" ht="12" x14ac:dyDescent="0.25">
      <c r="A70" s="15" t="s">
        <v>23</v>
      </c>
      <c r="B70" s="71" t="s">
        <v>71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68" t="s">
        <v>109</v>
      </c>
      <c r="P70" s="69"/>
      <c r="Q70" s="69"/>
      <c r="R70" s="69"/>
      <c r="S70" s="69"/>
      <c r="T70" s="70"/>
    </row>
    <row r="71" spans="1:20" ht="12" x14ac:dyDescent="0.25">
      <c r="A71" s="15" t="s">
        <v>24</v>
      </c>
      <c r="B71" s="71" t="s">
        <v>71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68" t="s">
        <v>109</v>
      </c>
      <c r="P71" s="69"/>
      <c r="Q71" s="69"/>
      <c r="R71" s="69"/>
      <c r="S71" s="69"/>
      <c r="T71" s="70"/>
    </row>
    <row r="72" spans="1:20" ht="12" x14ac:dyDescent="0.25">
      <c r="A72" s="15" t="s">
        <v>25</v>
      </c>
      <c r="B72" s="71" t="s">
        <v>71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68" t="s">
        <v>109</v>
      </c>
      <c r="P72" s="69"/>
      <c r="Q72" s="69"/>
      <c r="R72" s="69"/>
      <c r="S72" s="69"/>
      <c r="T72" s="70"/>
    </row>
    <row r="73" spans="1:20" ht="12" x14ac:dyDescent="0.25">
      <c r="A73" s="15" t="s">
        <v>26</v>
      </c>
      <c r="B73" s="71" t="s">
        <v>71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68" t="s">
        <v>109</v>
      </c>
      <c r="P73" s="69"/>
      <c r="Q73" s="69"/>
      <c r="R73" s="69"/>
      <c r="S73" s="69"/>
      <c r="T73" s="70"/>
    </row>
    <row r="74" spans="1:20" ht="12" x14ac:dyDescent="0.25">
      <c r="A74" s="15" t="s">
        <v>98</v>
      </c>
      <c r="B74" s="71" t="s">
        <v>71</v>
      </c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68" t="s">
        <v>109</v>
      </c>
      <c r="P74" s="69"/>
      <c r="Q74" s="69"/>
      <c r="R74" s="69"/>
      <c r="S74" s="69"/>
      <c r="T74" s="70"/>
    </row>
    <row r="75" spans="1:20" ht="12" x14ac:dyDescent="0.25">
      <c r="A75" s="15" t="s">
        <v>99</v>
      </c>
      <c r="B75" s="71" t="s">
        <v>71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68" t="s">
        <v>109</v>
      </c>
      <c r="P75" s="69"/>
      <c r="Q75" s="69"/>
      <c r="R75" s="69"/>
      <c r="S75" s="69"/>
      <c r="T75" s="70"/>
    </row>
    <row r="76" spans="1:20" ht="12" x14ac:dyDescent="0.25">
      <c r="A76" s="15" t="s">
        <v>100</v>
      </c>
      <c r="B76" s="71" t="s">
        <v>71</v>
      </c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68" t="s">
        <v>109</v>
      </c>
      <c r="P76" s="69"/>
      <c r="Q76" s="69"/>
      <c r="R76" s="69"/>
      <c r="S76" s="69"/>
      <c r="T76" s="70"/>
    </row>
    <row r="77" spans="1:20" ht="12" x14ac:dyDescent="0.25">
      <c r="A77" s="15" t="s">
        <v>101</v>
      </c>
      <c r="B77" s="71" t="s">
        <v>71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68" t="s">
        <v>109</v>
      </c>
      <c r="P77" s="69"/>
      <c r="Q77" s="69"/>
      <c r="R77" s="69"/>
      <c r="S77" s="69"/>
      <c r="T77" s="70"/>
    </row>
    <row r="78" spans="1:20" ht="12" x14ac:dyDescent="0.25">
      <c r="A78" s="15" t="s">
        <v>102</v>
      </c>
      <c r="B78" s="71" t="s">
        <v>71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68" t="s">
        <v>109</v>
      </c>
      <c r="P78" s="69"/>
      <c r="Q78" s="69"/>
      <c r="R78" s="69"/>
      <c r="S78" s="69"/>
      <c r="T78" s="70"/>
    </row>
    <row r="79" spans="1:20" ht="12" x14ac:dyDescent="0.25">
      <c r="A79" s="15" t="s">
        <v>103</v>
      </c>
      <c r="B79" s="71" t="s">
        <v>71</v>
      </c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68" t="s">
        <v>109</v>
      </c>
      <c r="P79" s="69"/>
      <c r="Q79" s="69"/>
      <c r="R79" s="69"/>
      <c r="S79" s="69"/>
      <c r="T79" s="70"/>
    </row>
    <row r="80" spans="1:20" ht="12" x14ac:dyDescent="0.25">
      <c r="A80" s="15" t="s">
        <v>104</v>
      </c>
      <c r="B80" s="71" t="s">
        <v>71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68" t="s">
        <v>109</v>
      </c>
      <c r="P80" s="69"/>
      <c r="Q80" s="69"/>
      <c r="R80" s="69"/>
      <c r="S80" s="69"/>
      <c r="T80" s="70"/>
    </row>
    <row r="81" spans="1:20" ht="12" x14ac:dyDescent="0.25">
      <c r="A81" s="15" t="s">
        <v>105</v>
      </c>
      <c r="B81" s="71" t="s">
        <v>71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68" t="s">
        <v>109</v>
      </c>
      <c r="P81" s="69"/>
      <c r="Q81" s="69"/>
      <c r="R81" s="69"/>
      <c r="S81" s="69"/>
      <c r="T81" s="70"/>
    </row>
    <row r="82" spans="1:20" ht="12" x14ac:dyDescent="0.25">
      <c r="A82" s="15" t="s">
        <v>106</v>
      </c>
      <c r="B82" s="71" t="s">
        <v>71</v>
      </c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68" t="s">
        <v>109</v>
      </c>
      <c r="P82" s="69"/>
      <c r="Q82" s="69"/>
      <c r="R82" s="69"/>
      <c r="S82" s="69"/>
      <c r="T82" s="70"/>
    </row>
    <row r="83" spans="1:20" ht="12" x14ac:dyDescent="0.25">
      <c r="A83" s="15" t="s">
        <v>107</v>
      </c>
      <c r="B83" s="71" t="s">
        <v>71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68" t="s">
        <v>109</v>
      </c>
      <c r="P83" s="69"/>
      <c r="Q83" s="69"/>
      <c r="R83" s="69"/>
      <c r="S83" s="69"/>
      <c r="T83" s="70"/>
    </row>
    <row r="84" spans="1:20" ht="12" x14ac:dyDescent="0.25">
      <c r="A84" s="15" t="s">
        <v>108</v>
      </c>
      <c r="B84" s="71" t="s">
        <v>72</v>
      </c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68" t="s">
        <v>72</v>
      </c>
      <c r="P84" s="69"/>
      <c r="Q84" s="69"/>
      <c r="R84" s="69"/>
      <c r="S84" s="69"/>
      <c r="T84" s="70"/>
    </row>
  </sheetData>
  <mergeCells count="136">
    <mergeCell ref="A1:G1"/>
    <mergeCell ref="A2:G2"/>
    <mergeCell ref="A7:B7"/>
    <mergeCell ref="A5:S5"/>
    <mergeCell ref="A4:S4"/>
    <mergeCell ref="B15:N15"/>
    <mergeCell ref="B16:N16"/>
    <mergeCell ref="B17:N17"/>
    <mergeCell ref="B18:N18"/>
    <mergeCell ref="O18:T18"/>
    <mergeCell ref="B19:N19"/>
    <mergeCell ref="B20:N20"/>
    <mergeCell ref="B9:N9"/>
    <mergeCell ref="B10:N10"/>
    <mergeCell ref="B11:N11"/>
    <mergeCell ref="B12:N12"/>
    <mergeCell ref="B13:N13"/>
    <mergeCell ref="B14:N14"/>
    <mergeCell ref="B30:N30"/>
    <mergeCell ref="B31:N31"/>
    <mergeCell ref="B32:N32"/>
    <mergeCell ref="B33:N33"/>
    <mergeCell ref="B34:N34"/>
    <mergeCell ref="B35:N35"/>
    <mergeCell ref="B21:N21"/>
    <mergeCell ref="B22:N22"/>
    <mergeCell ref="B23:N23"/>
    <mergeCell ref="B24:N24"/>
    <mergeCell ref="A27:B27"/>
    <mergeCell ref="B29:N29"/>
    <mergeCell ref="B42:N42"/>
    <mergeCell ref="B43:N43"/>
    <mergeCell ref="B44:N44"/>
    <mergeCell ref="A47:B47"/>
    <mergeCell ref="B49:N49"/>
    <mergeCell ref="B50:N50"/>
    <mergeCell ref="B36:N36"/>
    <mergeCell ref="B37:N37"/>
    <mergeCell ref="B38:N38"/>
    <mergeCell ref="B39:N39"/>
    <mergeCell ref="B40:N40"/>
    <mergeCell ref="B41:N41"/>
    <mergeCell ref="B57:N57"/>
    <mergeCell ref="B58:N58"/>
    <mergeCell ref="B59:N59"/>
    <mergeCell ref="B60:N60"/>
    <mergeCell ref="B61:N61"/>
    <mergeCell ref="B62:N62"/>
    <mergeCell ref="B51:N51"/>
    <mergeCell ref="B52:N52"/>
    <mergeCell ref="B53:N53"/>
    <mergeCell ref="B54:N54"/>
    <mergeCell ref="B55:N55"/>
    <mergeCell ref="B56:N56"/>
    <mergeCell ref="B74:N74"/>
    <mergeCell ref="B75:N75"/>
    <mergeCell ref="B76:N76"/>
    <mergeCell ref="B77:N77"/>
    <mergeCell ref="B63:N63"/>
    <mergeCell ref="B64:N64"/>
    <mergeCell ref="A67:B67"/>
    <mergeCell ref="B69:N69"/>
    <mergeCell ref="B70:N70"/>
    <mergeCell ref="B71:N71"/>
    <mergeCell ref="O19:T19"/>
    <mergeCell ref="O20:T20"/>
    <mergeCell ref="O21:T21"/>
    <mergeCell ref="O22:T22"/>
    <mergeCell ref="O23:T23"/>
    <mergeCell ref="B84:N84"/>
    <mergeCell ref="O9:T9"/>
    <mergeCell ref="O10:T10"/>
    <mergeCell ref="O11:T11"/>
    <mergeCell ref="O12:T12"/>
    <mergeCell ref="O13:T13"/>
    <mergeCell ref="O14:T14"/>
    <mergeCell ref="O15:T15"/>
    <mergeCell ref="O16:T16"/>
    <mergeCell ref="O17:T17"/>
    <mergeCell ref="B78:N78"/>
    <mergeCell ref="B79:N79"/>
    <mergeCell ref="B80:N80"/>
    <mergeCell ref="B81:N81"/>
    <mergeCell ref="B82:N82"/>
    <mergeCell ref="B83:N83"/>
    <mergeCell ref="B72:N72"/>
    <mergeCell ref="B73:N73"/>
    <mergeCell ref="O34:T34"/>
    <mergeCell ref="O35:T35"/>
    <mergeCell ref="O36:T36"/>
    <mergeCell ref="O37:T37"/>
    <mergeCell ref="O38:T38"/>
    <mergeCell ref="O39:T39"/>
    <mergeCell ref="O24:T24"/>
    <mergeCell ref="O29:T29"/>
    <mergeCell ref="O30:T30"/>
    <mergeCell ref="O31:T31"/>
    <mergeCell ref="O32:T32"/>
    <mergeCell ref="O33:T33"/>
    <mergeCell ref="O50:T50"/>
    <mergeCell ref="O51:T51"/>
    <mergeCell ref="O52:T52"/>
    <mergeCell ref="O53:T53"/>
    <mergeCell ref="O54:T54"/>
    <mergeCell ref="O55:T55"/>
    <mergeCell ref="O40:T40"/>
    <mergeCell ref="O41:T41"/>
    <mergeCell ref="O42:T42"/>
    <mergeCell ref="O43:T43"/>
    <mergeCell ref="O44:T44"/>
    <mergeCell ref="O49:T49"/>
    <mergeCell ref="O62:T62"/>
    <mergeCell ref="O63:T63"/>
    <mergeCell ref="O64:T64"/>
    <mergeCell ref="O69:T69"/>
    <mergeCell ref="O70:T70"/>
    <mergeCell ref="O71:T71"/>
    <mergeCell ref="O56:T56"/>
    <mergeCell ref="O57:T57"/>
    <mergeCell ref="O58:T58"/>
    <mergeCell ref="O59:T59"/>
    <mergeCell ref="O60:T60"/>
    <mergeCell ref="O61:T61"/>
    <mergeCell ref="O84:T84"/>
    <mergeCell ref="O78:T78"/>
    <mergeCell ref="O79:T79"/>
    <mergeCell ref="O80:T80"/>
    <mergeCell ref="O81:T81"/>
    <mergeCell ref="O82:T82"/>
    <mergeCell ref="O83:T83"/>
    <mergeCell ref="O72:T72"/>
    <mergeCell ref="O73:T73"/>
    <mergeCell ref="O74:T74"/>
    <mergeCell ref="O75:T75"/>
    <mergeCell ref="O76:T76"/>
    <mergeCell ref="O77:T7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2"/>
  <sheetViews>
    <sheetView tabSelected="1" topLeftCell="A64" zoomScaleNormal="100" workbookViewId="0">
      <selection activeCell="W101" sqref="W101"/>
    </sheetView>
  </sheetViews>
  <sheetFormatPr defaultColWidth="9.109375" defaultRowHeight="11.4" x14ac:dyDescent="0.3"/>
  <cols>
    <col min="1" max="23" width="8.5546875" style="17" customWidth="1"/>
    <col min="24" max="16384" width="9.109375" style="17"/>
  </cols>
  <sheetData>
    <row r="1" spans="1:25" ht="15" customHeight="1" x14ac:dyDescent="0.25">
      <c r="A1" s="85" t="s">
        <v>138</v>
      </c>
      <c r="B1" s="86"/>
      <c r="C1" s="86"/>
      <c r="D1" s="86"/>
      <c r="E1" s="86"/>
      <c r="F1" s="86"/>
      <c r="G1" s="86"/>
      <c r="H1" s="87"/>
      <c r="I1" s="16"/>
      <c r="J1" s="16"/>
      <c r="K1" s="16"/>
      <c r="L1" s="16"/>
      <c r="M1" s="16"/>
      <c r="N1" s="16"/>
      <c r="O1" s="16"/>
      <c r="P1" s="16"/>
    </row>
    <row r="2" spans="1:25" ht="12.6" thickBot="1" x14ac:dyDescent="0.35">
      <c r="A2" s="96" t="s">
        <v>142</v>
      </c>
      <c r="B2" s="97"/>
      <c r="C2" s="97"/>
      <c r="D2" s="97"/>
      <c r="E2" s="97"/>
      <c r="F2" s="97"/>
      <c r="G2" s="97"/>
      <c r="H2" s="98"/>
      <c r="I2" s="16"/>
      <c r="J2" s="16"/>
      <c r="K2" s="16"/>
      <c r="L2" s="16"/>
      <c r="M2" s="16"/>
      <c r="N2" s="16"/>
      <c r="O2" s="16"/>
      <c r="P2" s="16"/>
    </row>
    <row r="5" spans="1:25" ht="12" x14ac:dyDescent="0.25">
      <c r="A5" s="91" t="s">
        <v>0</v>
      </c>
      <c r="B5" s="91"/>
      <c r="C5" s="91"/>
      <c r="D5" s="91"/>
      <c r="E5" s="91"/>
      <c r="F5" s="91"/>
      <c r="G5" s="92" t="s">
        <v>118</v>
      </c>
      <c r="H5" s="92"/>
      <c r="I5" s="92"/>
      <c r="J5" s="92"/>
      <c r="K5" s="92"/>
      <c r="L5" s="92"/>
      <c r="M5" s="93" t="s">
        <v>15</v>
      </c>
      <c r="N5" s="93"/>
      <c r="O5" s="93"/>
      <c r="P5" s="93"/>
      <c r="Q5" s="93"/>
      <c r="R5" s="93"/>
      <c r="S5" s="94" t="s">
        <v>16</v>
      </c>
      <c r="T5" s="94"/>
      <c r="U5" s="94"/>
      <c r="V5" s="94"/>
      <c r="W5" s="94"/>
      <c r="X5" s="95"/>
      <c r="Y5" s="24"/>
    </row>
    <row r="6" spans="1:25" x14ac:dyDescent="0.3">
      <c r="A6" s="18" t="s">
        <v>1</v>
      </c>
      <c r="B6" s="18" t="s">
        <v>110</v>
      </c>
      <c r="C6" s="18" t="s">
        <v>111</v>
      </c>
      <c r="D6" s="18" t="s">
        <v>112</v>
      </c>
      <c r="E6" s="18" t="s">
        <v>113</v>
      </c>
      <c r="F6" s="18" t="s">
        <v>114</v>
      </c>
      <c r="G6" s="23" t="s">
        <v>1</v>
      </c>
      <c r="H6" s="18" t="s">
        <v>110</v>
      </c>
      <c r="I6" s="18" t="s">
        <v>111</v>
      </c>
      <c r="J6" s="18" t="s">
        <v>112</v>
      </c>
      <c r="K6" s="18" t="s">
        <v>113</v>
      </c>
      <c r="L6" s="18" t="s">
        <v>115</v>
      </c>
      <c r="M6" s="23" t="s">
        <v>1</v>
      </c>
      <c r="N6" s="18" t="s">
        <v>110</v>
      </c>
      <c r="O6" s="18" t="s">
        <v>111</v>
      </c>
      <c r="P6" s="18" t="s">
        <v>112</v>
      </c>
      <c r="Q6" s="18" t="s">
        <v>113</v>
      </c>
      <c r="R6" s="18" t="s">
        <v>116</v>
      </c>
      <c r="S6" s="23" t="s">
        <v>1</v>
      </c>
      <c r="T6" s="18" t="s">
        <v>110</v>
      </c>
      <c r="U6" s="18" t="s">
        <v>111</v>
      </c>
      <c r="V6" s="18" t="s">
        <v>112</v>
      </c>
      <c r="W6" s="18" t="s">
        <v>113</v>
      </c>
      <c r="X6" s="22" t="s">
        <v>117</v>
      </c>
      <c r="Y6" s="24"/>
    </row>
    <row r="7" spans="1:25" ht="12" x14ac:dyDescent="0.25">
      <c r="A7" s="8" t="s">
        <v>5</v>
      </c>
      <c r="B7" s="8">
        <v>1</v>
      </c>
      <c r="C7" s="8">
        <v>4</v>
      </c>
      <c r="D7" s="8">
        <v>3</v>
      </c>
      <c r="E7" s="9">
        <v>0.75</v>
      </c>
      <c r="F7" s="9">
        <f>(($B7+$C7)*$D7)*$E7</f>
        <v>11.25</v>
      </c>
      <c r="G7" s="24" t="s">
        <v>10</v>
      </c>
      <c r="H7" s="8">
        <v>1</v>
      </c>
      <c r="I7" s="8">
        <v>1</v>
      </c>
      <c r="J7" s="8">
        <v>5</v>
      </c>
      <c r="K7" s="9">
        <v>0.55000000000000004</v>
      </c>
      <c r="L7" s="9">
        <f>(($H7+$I7)*$J7)*$K7</f>
        <v>5.5</v>
      </c>
      <c r="M7" s="24" t="s">
        <v>17</v>
      </c>
      <c r="N7" s="8">
        <v>1</v>
      </c>
      <c r="O7" s="8">
        <v>5</v>
      </c>
      <c r="P7" s="8">
        <v>4</v>
      </c>
      <c r="Q7" s="9">
        <v>1</v>
      </c>
      <c r="R7" s="9">
        <f>(($N7+$O7)*$P7)*$Q7</f>
        <v>24</v>
      </c>
      <c r="S7" s="24" t="s">
        <v>22</v>
      </c>
      <c r="T7" s="8">
        <v>3</v>
      </c>
      <c r="U7" s="8">
        <v>1</v>
      </c>
      <c r="V7" s="8">
        <v>2</v>
      </c>
      <c r="W7" s="9">
        <v>0.35</v>
      </c>
      <c r="X7" s="9">
        <f>(($T7+$U7)*$V7)*$W7</f>
        <v>2.8</v>
      </c>
      <c r="Y7" s="24"/>
    </row>
    <row r="8" spans="1:25" ht="12" x14ac:dyDescent="0.25">
      <c r="A8" s="8" t="s">
        <v>6</v>
      </c>
      <c r="B8" s="8">
        <v>2</v>
      </c>
      <c r="C8" s="8">
        <v>3</v>
      </c>
      <c r="D8" s="8">
        <v>4</v>
      </c>
      <c r="E8" s="9">
        <v>0.3</v>
      </c>
      <c r="F8" s="9">
        <f t="shared" ref="F8:F21" si="0">(($B8+$C8)*$D8)*$E8</f>
        <v>6</v>
      </c>
      <c r="G8" s="24" t="s">
        <v>11</v>
      </c>
      <c r="H8" s="8">
        <v>5</v>
      </c>
      <c r="I8" s="8">
        <v>3</v>
      </c>
      <c r="J8" s="8">
        <v>-1</v>
      </c>
      <c r="K8" s="9">
        <v>0.6</v>
      </c>
      <c r="L8" s="9">
        <f t="shared" ref="L8:L21" si="1">(($H8+$I8)*$J8)*$K8</f>
        <v>-4.8</v>
      </c>
      <c r="M8" s="24" t="s">
        <v>18</v>
      </c>
      <c r="N8" s="8">
        <v>3</v>
      </c>
      <c r="O8" s="8">
        <v>4</v>
      </c>
      <c r="P8" s="8">
        <v>2</v>
      </c>
      <c r="Q8" s="9">
        <v>0.75</v>
      </c>
      <c r="R8" s="9">
        <f t="shared" ref="R8:R21" si="2">(($N8+$O8)*$P8)*$Q8</f>
        <v>10.5</v>
      </c>
      <c r="S8" s="24" t="s">
        <v>23</v>
      </c>
      <c r="T8" s="8">
        <v>1</v>
      </c>
      <c r="U8" s="8">
        <v>1</v>
      </c>
      <c r="V8" s="8">
        <v>4</v>
      </c>
      <c r="W8" s="9">
        <v>0.55000000000000004</v>
      </c>
      <c r="X8" s="9">
        <f t="shared" ref="X8:X21" si="3">(($T8+$U8)*$V8)*$W8</f>
        <v>4.4000000000000004</v>
      </c>
      <c r="Y8" s="24"/>
    </row>
    <row r="9" spans="1:25" ht="12" x14ac:dyDescent="0.25">
      <c r="A9" s="8" t="s">
        <v>7</v>
      </c>
      <c r="B9" s="8">
        <v>4</v>
      </c>
      <c r="C9" s="8">
        <v>4</v>
      </c>
      <c r="D9" s="8">
        <v>2</v>
      </c>
      <c r="E9" s="9">
        <v>0.35</v>
      </c>
      <c r="F9" s="9">
        <f t="shared" si="0"/>
        <v>5.6</v>
      </c>
      <c r="G9" s="24" t="s">
        <v>12</v>
      </c>
      <c r="H9" s="8">
        <v>2</v>
      </c>
      <c r="I9" s="8">
        <v>2</v>
      </c>
      <c r="J9" s="8">
        <v>3</v>
      </c>
      <c r="K9" s="9">
        <v>0.25</v>
      </c>
      <c r="L9" s="9">
        <f t="shared" si="1"/>
        <v>3</v>
      </c>
      <c r="M9" s="24" t="s">
        <v>19</v>
      </c>
      <c r="N9" s="8">
        <v>5</v>
      </c>
      <c r="O9" s="8">
        <v>5</v>
      </c>
      <c r="P9" s="8">
        <v>3</v>
      </c>
      <c r="Q9" s="9">
        <v>0.35</v>
      </c>
      <c r="R9" s="9">
        <f t="shared" si="2"/>
        <v>10.5</v>
      </c>
      <c r="S9" s="24" t="s">
        <v>24</v>
      </c>
      <c r="T9" s="8">
        <v>2</v>
      </c>
      <c r="U9" s="8">
        <v>3</v>
      </c>
      <c r="V9" s="8">
        <v>-2</v>
      </c>
      <c r="W9" s="9">
        <v>0.85</v>
      </c>
      <c r="X9" s="9">
        <f t="shared" si="3"/>
        <v>-8.5</v>
      </c>
      <c r="Y9" s="24"/>
    </row>
    <row r="10" spans="1:25" ht="12" x14ac:dyDescent="0.25">
      <c r="A10" s="8" t="s">
        <v>8</v>
      </c>
      <c r="B10" s="8">
        <v>3</v>
      </c>
      <c r="C10" s="8">
        <v>5</v>
      </c>
      <c r="D10" s="8">
        <v>-2</v>
      </c>
      <c r="E10" s="9">
        <v>0.2</v>
      </c>
      <c r="F10" s="9">
        <f t="shared" si="0"/>
        <v>-3.2</v>
      </c>
      <c r="G10" s="24" t="s">
        <v>13</v>
      </c>
      <c r="H10" s="8">
        <v>3</v>
      </c>
      <c r="I10" s="8">
        <v>1</v>
      </c>
      <c r="J10" s="8">
        <v>-2</v>
      </c>
      <c r="K10" s="9">
        <v>0.4</v>
      </c>
      <c r="L10" s="9">
        <f t="shared" si="1"/>
        <v>-3.2</v>
      </c>
      <c r="M10" s="24" t="s">
        <v>20</v>
      </c>
      <c r="N10" s="8">
        <v>2</v>
      </c>
      <c r="O10" s="8">
        <v>3</v>
      </c>
      <c r="P10" s="8">
        <v>5</v>
      </c>
      <c r="Q10" s="9">
        <v>0.25</v>
      </c>
      <c r="R10" s="9">
        <f t="shared" si="2"/>
        <v>6.25</v>
      </c>
      <c r="S10" s="24" t="s">
        <v>25</v>
      </c>
      <c r="T10" s="8">
        <v>4</v>
      </c>
      <c r="U10" s="8">
        <v>4</v>
      </c>
      <c r="V10" s="8">
        <v>1</v>
      </c>
      <c r="W10" s="9">
        <v>0.4</v>
      </c>
      <c r="X10" s="9">
        <f t="shared" si="3"/>
        <v>3.2</v>
      </c>
      <c r="Y10" s="24"/>
    </row>
    <row r="11" spans="1:25" ht="12" x14ac:dyDescent="0.25">
      <c r="A11" s="8" t="s">
        <v>9</v>
      </c>
      <c r="B11" s="8">
        <v>5</v>
      </c>
      <c r="C11" s="8">
        <v>2</v>
      </c>
      <c r="D11" s="8">
        <v>3</v>
      </c>
      <c r="E11" s="9">
        <v>0.15</v>
      </c>
      <c r="F11" s="9">
        <f t="shared" si="0"/>
        <v>3.15</v>
      </c>
      <c r="G11" s="24" t="s">
        <v>14</v>
      </c>
      <c r="H11" s="8">
        <v>3</v>
      </c>
      <c r="I11" s="8">
        <v>4</v>
      </c>
      <c r="J11" s="8">
        <v>1</v>
      </c>
      <c r="K11" s="9">
        <v>0.8</v>
      </c>
      <c r="L11" s="9">
        <f t="shared" si="1"/>
        <v>5.6000000000000005</v>
      </c>
      <c r="M11" s="24" t="s">
        <v>21</v>
      </c>
      <c r="N11" s="8">
        <v>2</v>
      </c>
      <c r="O11" s="8">
        <v>1</v>
      </c>
      <c r="P11" s="8">
        <v>-5</v>
      </c>
      <c r="Q11" s="9">
        <v>0.1</v>
      </c>
      <c r="R11" s="9">
        <f t="shared" si="2"/>
        <v>-1.5</v>
      </c>
      <c r="S11" s="24" t="s">
        <v>26</v>
      </c>
      <c r="T11" s="8">
        <v>5</v>
      </c>
      <c r="U11" s="8">
        <v>2</v>
      </c>
      <c r="V11" s="8">
        <v>3</v>
      </c>
      <c r="W11" s="9">
        <v>0.15</v>
      </c>
      <c r="X11" s="9">
        <f t="shared" si="3"/>
        <v>3.15</v>
      </c>
      <c r="Y11" s="24"/>
    </row>
    <row r="12" spans="1:25" ht="12" x14ac:dyDescent="0.25">
      <c r="A12" s="8" t="s">
        <v>60</v>
      </c>
      <c r="B12" s="8"/>
      <c r="C12" s="8"/>
      <c r="D12" s="8"/>
      <c r="E12" s="9"/>
      <c r="F12" s="9">
        <f t="shared" si="0"/>
        <v>0</v>
      </c>
      <c r="G12" s="24" t="s">
        <v>74</v>
      </c>
      <c r="H12" s="8"/>
      <c r="I12" s="8"/>
      <c r="J12" s="8"/>
      <c r="K12" s="9"/>
      <c r="L12" s="9">
        <f t="shared" si="1"/>
        <v>0</v>
      </c>
      <c r="M12" s="24" t="s">
        <v>86</v>
      </c>
      <c r="N12" s="8"/>
      <c r="O12" s="8"/>
      <c r="P12" s="8"/>
      <c r="Q12" s="9"/>
      <c r="R12" s="9">
        <f t="shared" si="2"/>
        <v>0</v>
      </c>
      <c r="S12" s="24" t="s">
        <v>98</v>
      </c>
      <c r="T12" s="8"/>
      <c r="U12" s="8"/>
      <c r="V12" s="8"/>
      <c r="W12" s="9"/>
      <c r="X12" s="9">
        <f t="shared" si="3"/>
        <v>0</v>
      </c>
      <c r="Y12" s="24"/>
    </row>
    <row r="13" spans="1:25" ht="12" x14ac:dyDescent="0.25">
      <c r="A13" s="8" t="s">
        <v>61</v>
      </c>
      <c r="B13" s="8"/>
      <c r="C13" s="8"/>
      <c r="D13" s="8"/>
      <c r="E13" s="8"/>
      <c r="F13" s="9">
        <f t="shared" si="0"/>
        <v>0</v>
      </c>
      <c r="G13" s="24" t="s">
        <v>75</v>
      </c>
      <c r="H13" s="8"/>
      <c r="I13" s="8"/>
      <c r="J13" s="8"/>
      <c r="K13" s="8"/>
      <c r="L13" s="9">
        <f t="shared" si="1"/>
        <v>0</v>
      </c>
      <c r="M13" s="24" t="s">
        <v>87</v>
      </c>
      <c r="N13" s="8"/>
      <c r="O13" s="8"/>
      <c r="P13" s="8"/>
      <c r="Q13" s="8"/>
      <c r="R13" s="9">
        <f t="shared" si="2"/>
        <v>0</v>
      </c>
      <c r="S13" s="24" t="s">
        <v>99</v>
      </c>
      <c r="T13" s="8"/>
      <c r="U13" s="8"/>
      <c r="V13" s="8"/>
      <c r="W13" s="8"/>
      <c r="X13" s="9">
        <f t="shared" si="3"/>
        <v>0</v>
      </c>
      <c r="Y13" s="24"/>
    </row>
    <row r="14" spans="1:25" ht="12" x14ac:dyDescent="0.25">
      <c r="A14" s="8" t="s">
        <v>62</v>
      </c>
      <c r="B14" s="8"/>
      <c r="C14" s="8"/>
      <c r="D14" s="8"/>
      <c r="E14" s="8"/>
      <c r="F14" s="9">
        <f t="shared" si="0"/>
        <v>0</v>
      </c>
      <c r="G14" s="24" t="s">
        <v>76</v>
      </c>
      <c r="H14" s="8"/>
      <c r="I14" s="8"/>
      <c r="J14" s="8"/>
      <c r="K14" s="8"/>
      <c r="L14" s="9">
        <f t="shared" si="1"/>
        <v>0</v>
      </c>
      <c r="M14" s="24" t="s">
        <v>88</v>
      </c>
      <c r="N14" s="8"/>
      <c r="O14" s="8"/>
      <c r="P14" s="8"/>
      <c r="Q14" s="8"/>
      <c r="R14" s="9">
        <f t="shared" si="2"/>
        <v>0</v>
      </c>
      <c r="S14" s="24" t="s">
        <v>100</v>
      </c>
      <c r="T14" s="8"/>
      <c r="U14" s="8"/>
      <c r="V14" s="8"/>
      <c r="W14" s="8"/>
      <c r="X14" s="9">
        <f t="shared" si="3"/>
        <v>0</v>
      </c>
      <c r="Y14" s="24"/>
    </row>
    <row r="15" spans="1:25" ht="12" x14ac:dyDescent="0.25">
      <c r="A15" s="8" t="s">
        <v>63</v>
      </c>
      <c r="B15" s="8"/>
      <c r="C15" s="8"/>
      <c r="D15" s="8"/>
      <c r="E15" s="8"/>
      <c r="F15" s="9">
        <f t="shared" si="0"/>
        <v>0</v>
      </c>
      <c r="G15" s="24" t="s">
        <v>77</v>
      </c>
      <c r="H15" s="8"/>
      <c r="I15" s="8"/>
      <c r="J15" s="8"/>
      <c r="K15" s="8"/>
      <c r="L15" s="9">
        <f t="shared" si="1"/>
        <v>0</v>
      </c>
      <c r="M15" s="24" t="s">
        <v>89</v>
      </c>
      <c r="N15" s="8"/>
      <c r="O15" s="8"/>
      <c r="P15" s="8"/>
      <c r="Q15" s="8"/>
      <c r="R15" s="9">
        <f t="shared" si="2"/>
        <v>0</v>
      </c>
      <c r="S15" s="24" t="s">
        <v>101</v>
      </c>
      <c r="T15" s="8"/>
      <c r="U15" s="8"/>
      <c r="V15" s="8"/>
      <c r="W15" s="8"/>
      <c r="X15" s="9">
        <f t="shared" si="3"/>
        <v>0</v>
      </c>
      <c r="Y15" s="24"/>
    </row>
    <row r="16" spans="1:25" ht="12" x14ac:dyDescent="0.25">
      <c r="A16" s="8" t="s">
        <v>64</v>
      </c>
      <c r="B16" s="8"/>
      <c r="C16" s="8"/>
      <c r="D16" s="8"/>
      <c r="E16" s="8"/>
      <c r="F16" s="9">
        <f t="shared" si="0"/>
        <v>0</v>
      </c>
      <c r="G16" s="24" t="s">
        <v>78</v>
      </c>
      <c r="H16" s="8"/>
      <c r="I16" s="8"/>
      <c r="J16" s="8"/>
      <c r="K16" s="8"/>
      <c r="L16" s="9">
        <f t="shared" si="1"/>
        <v>0</v>
      </c>
      <c r="M16" s="24" t="s">
        <v>90</v>
      </c>
      <c r="N16" s="8"/>
      <c r="O16" s="8"/>
      <c r="P16" s="8"/>
      <c r="Q16" s="8"/>
      <c r="R16" s="9">
        <f t="shared" si="2"/>
        <v>0</v>
      </c>
      <c r="S16" s="24" t="s">
        <v>102</v>
      </c>
      <c r="T16" s="8"/>
      <c r="U16" s="8"/>
      <c r="V16" s="8"/>
      <c r="W16" s="8"/>
      <c r="X16" s="9">
        <f t="shared" si="3"/>
        <v>0</v>
      </c>
      <c r="Y16" s="24"/>
    </row>
    <row r="17" spans="1:25" ht="12" x14ac:dyDescent="0.25">
      <c r="A17" s="8" t="s">
        <v>65</v>
      </c>
      <c r="B17" s="8"/>
      <c r="C17" s="8"/>
      <c r="D17" s="8"/>
      <c r="E17" s="8"/>
      <c r="F17" s="9">
        <f t="shared" si="0"/>
        <v>0</v>
      </c>
      <c r="G17" s="24" t="s">
        <v>79</v>
      </c>
      <c r="H17" s="8"/>
      <c r="I17" s="8"/>
      <c r="J17" s="8"/>
      <c r="K17" s="8"/>
      <c r="L17" s="9">
        <f t="shared" si="1"/>
        <v>0</v>
      </c>
      <c r="M17" s="24" t="s">
        <v>91</v>
      </c>
      <c r="N17" s="8"/>
      <c r="O17" s="8"/>
      <c r="P17" s="8"/>
      <c r="Q17" s="8"/>
      <c r="R17" s="9">
        <f t="shared" si="2"/>
        <v>0</v>
      </c>
      <c r="S17" s="24" t="s">
        <v>103</v>
      </c>
      <c r="T17" s="8"/>
      <c r="U17" s="8"/>
      <c r="V17" s="8"/>
      <c r="W17" s="8"/>
      <c r="X17" s="9">
        <f t="shared" si="3"/>
        <v>0</v>
      </c>
      <c r="Y17" s="24"/>
    </row>
    <row r="18" spans="1:25" ht="12" x14ac:dyDescent="0.25">
      <c r="A18" s="8" t="s">
        <v>66</v>
      </c>
      <c r="B18" s="8"/>
      <c r="C18" s="8"/>
      <c r="D18" s="8"/>
      <c r="E18" s="8"/>
      <c r="F18" s="9">
        <f t="shared" si="0"/>
        <v>0</v>
      </c>
      <c r="G18" s="24" t="s">
        <v>80</v>
      </c>
      <c r="H18" s="8"/>
      <c r="I18" s="8"/>
      <c r="J18" s="8"/>
      <c r="K18" s="8"/>
      <c r="L18" s="9">
        <f t="shared" si="1"/>
        <v>0</v>
      </c>
      <c r="M18" s="24" t="s">
        <v>92</v>
      </c>
      <c r="N18" s="8"/>
      <c r="O18" s="8"/>
      <c r="P18" s="8"/>
      <c r="Q18" s="8"/>
      <c r="R18" s="9">
        <f t="shared" si="2"/>
        <v>0</v>
      </c>
      <c r="S18" s="24" t="s">
        <v>104</v>
      </c>
      <c r="T18" s="8"/>
      <c r="U18" s="8"/>
      <c r="V18" s="8"/>
      <c r="W18" s="8"/>
      <c r="X18" s="9">
        <f t="shared" si="3"/>
        <v>0</v>
      </c>
      <c r="Y18" s="24"/>
    </row>
    <row r="19" spans="1:25" ht="12" x14ac:dyDescent="0.25">
      <c r="A19" s="8" t="s">
        <v>67</v>
      </c>
      <c r="B19" s="8"/>
      <c r="C19" s="8"/>
      <c r="D19" s="8"/>
      <c r="E19" s="8"/>
      <c r="F19" s="9">
        <f t="shared" si="0"/>
        <v>0</v>
      </c>
      <c r="G19" s="24" t="s">
        <v>81</v>
      </c>
      <c r="H19" s="8"/>
      <c r="I19" s="8"/>
      <c r="J19" s="8"/>
      <c r="K19" s="8"/>
      <c r="L19" s="9">
        <f t="shared" si="1"/>
        <v>0</v>
      </c>
      <c r="M19" s="24" t="s">
        <v>93</v>
      </c>
      <c r="N19" s="8"/>
      <c r="O19" s="8"/>
      <c r="P19" s="8"/>
      <c r="Q19" s="8"/>
      <c r="R19" s="9">
        <f t="shared" si="2"/>
        <v>0</v>
      </c>
      <c r="S19" s="24" t="s">
        <v>105</v>
      </c>
      <c r="T19" s="8"/>
      <c r="U19" s="8"/>
      <c r="V19" s="8"/>
      <c r="W19" s="8"/>
      <c r="X19" s="9">
        <f t="shared" si="3"/>
        <v>0</v>
      </c>
      <c r="Y19" s="24"/>
    </row>
    <row r="20" spans="1:25" ht="12" x14ac:dyDescent="0.25">
      <c r="A20" s="8" t="s">
        <v>68</v>
      </c>
      <c r="B20" s="8"/>
      <c r="C20" s="8"/>
      <c r="D20" s="8"/>
      <c r="E20" s="8"/>
      <c r="F20" s="9">
        <f t="shared" si="0"/>
        <v>0</v>
      </c>
      <c r="G20" s="24" t="s">
        <v>82</v>
      </c>
      <c r="H20" s="8"/>
      <c r="I20" s="8"/>
      <c r="J20" s="8"/>
      <c r="K20" s="8"/>
      <c r="L20" s="9">
        <f t="shared" si="1"/>
        <v>0</v>
      </c>
      <c r="M20" s="24" t="s">
        <v>94</v>
      </c>
      <c r="N20" s="8"/>
      <c r="O20" s="8"/>
      <c r="P20" s="8"/>
      <c r="Q20" s="8"/>
      <c r="R20" s="9">
        <f t="shared" si="2"/>
        <v>0</v>
      </c>
      <c r="S20" s="24" t="s">
        <v>106</v>
      </c>
      <c r="T20" s="8"/>
      <c r="U20" s="8"/>
      <c r="V20" s="8"/>
      <c r="W20" s="8"/>
      <c r="X20" s="9">
        <f t="shared" si="3"/>
        <v>0</v>
      </c>
      <c r="Y20" s="24"/>
    </row>
    <row r="21" spans="1:25" ht="12" x14ac:dyDescent="0.25">
      <c r="A21" s="8" t="s">
        <v>69</v>
      </c>
      <c r="B21" s="8"/>
      <c r="C21" s="8"/>
      <c r="D21" s="8"/>
      <c r="E21" s="8"/>
      <c r="F21" s="9">
        <f t="shared" si="0"/>
        <v>0</v>
      </c>
      <c r="G21" s="24" t="s">
        <v>83</v>
      </c>
      <c r="H21" s="8"/>
      <c r="I21" s="8"/>
      <c r="J21" s="8"/>
      <c r="K21" s="8"/>
      <c r="L21" s="9">
        <f t="shared" si="1"/>
        <v>0</v>
      </c>
      <c r="M21" s="24" t="s">
        <v>95</v>
      </c>
      <c r="N21" s="8"/>
      <c r="O21" s="8"/>
      <c r="P21" s="8"/>
      <c r="Q21" s="8"/>
      <c r="R21" s="9">
        <f t="shared" si="2"/>
        <v>0</v>
      </c>
      <c r="S21" s="24" t="s">
        <v>107</v>
      </c>
      <c r="T21" s="8"/>
      <c r="U21" s="8"/>
      <c r="V21" s="8"/>
      <c r="W21" s="8"/>
      <c r="X21" s="9">
        <f t="shared" si="3"/>
        <v>0</v>
      </c>
      <c r="Y21" s="24"/>
    </row>
    <row r="22" spans="1:25" x14ac:dyDescent="0.3">
      <c r="A22" s="8" t="s">
        <v>70</v>
      </c>
      <c r="B22" s="8"/>
      <c r="C22" s="8"/>
      <c r="D22" s="8"/>
      <c r="E22" s="8"/>
      <c r="F22" s="9"/>
      <c r="G22" s="24" t="s">
        <v>84</v>
      </c>
      <c r="H22" s="8"/>
      <c r="I22" s="8"/>
      <c r="J22" s="8"/>
      <c r="K22" s="8"/>
      <c r="L22" s="8"/>
      <c r="M22" s="24" t="s">
        <v>96</v>
      </c>
      <c r="N22" s="8"/>
      <c r="O22" s="8"/>
      <c r="P22" s="8"/>
      <c r="Q22" s="8"/>
      <c r="R22" s="8"/>
      <c r="S22" s="24" t="s">
        <v>108</v>
      </c>
      <c r="T22" s="8"/>
      <c r="U22" s="8"/>
      <c r="V22" s="8"/>
      <c r="W22" s="8"/>
      <c r="Y22" s="24"/>
    </row>
    <row r="23" spans="1:25" ht="12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5" spans="1:25" x14ac:dyDescent="0.3">
      <c r="B25" s="25" t="s">
        <v>110</v>
      </c>
      <c r="C25" s="25" t="s">
        <v>111</v>
      </c>
      <c r="D25" s="25" t="s">
        <v>112</v>
      </c>
      <c r="H25" s="25" t="s">
        <v>110</v>
      </c>
      <c r="I25" s="25" t="s">
        <v>111</v>
      </c>
      <c r="J25" s="25" t="s">
        <v>112</v>
      </c>
      <c r="N25" s="25" t="s">
        <v>110</v>
      </c>
      <c r="O25" s="25" t="s">
        <v>111</v>
      </c>
      <c r="P25" s="25" t="s">
        <v>112</v>
      </c>
      <c r="T25" s="25" t="s">
        <v>110</v>
      </c>
      <c r="U25" s="25" t="s">
        <v>111</v>
      </c>
      <c r="V25" s="25" t="s">
        <v>112</v>
      </c>
    </row>
    <row r="26" spans="1:25" ht="12" x14ac:dyDescent="0.25">
      <c r="A26" s="19" t="s">
        <v>53</v>
      </c>
      <c r="B26" s="26">
        <f>((B7*E7)+(B8*E8)+(B9*E9)+(B10*E10)+(B11*E11)+(B12*E12)+(B13*E13)+(B14*E14)+(B15*E15)+(B16*E16)+(B17*E17)+(B18*E18)+(B19*E19)+(B20*E20)+(B21*E21))/(SUM(E7:E21))</f>
        <v>2.342857142857143</v>
      </c>
      <c r="C26" s="26">
        <f>((C7*E7)+(C8*E8)+(C9*E9)+(C10*E10)+(C11*E11)+(C12*E12)+(C13*E13)+(C14*E14)+(C15*E15)+(C16*E16)+(C17*E17)+(C18*E18)+(C19*E19)+(C20*E20)+(C21*E21))/(SUM(E7:E21))</f>
        <v>3.7714285714285718</v>
      </c>
      <c r="D26" s="26">
        <f>((D7*E7)+(D8*E8)+(D9*E9)+(D10*E10)+(D11*E11)+(D12*E12)+(D13*E13)+(D14*E14)+(D15*E15)+(D16*E16)+(D17*E17)+(D18*E18)+(D19*E19)+(D20*E20)+(D21*E21))/(SUM(E7:E21))</f>
        <v>2.4000000000000004</v>
      </c>
      <c r="G26" s="20" t="s">
        <v>54</v>
      </c>
      <c r="H26" s="26">
        <f>((H7*K7)+(H8*K8)+(H9*K9)+(H10*K10)+(H11*K11)+(H12*K12)+(H13*K13)+(H14*K14)+(H15*K15)+(H16*K16)+(H17*K17)+(H18*K18)+(H19*K19)+(H20*K20)+(H21*K21))/(SUM(K7:K21))</f>
        <v>2.942307692307693</v>
      </c>
      <c r="I26" s="26">
        <f>((I7*K7)+(I8*K8)+(I9*K9)+(I10*K10)+(I11*K11)+(I12*K12)+(I13*K13)+(I14*K14)+(I15*K15)+(I16*K16)+(I17*K17)+(I18*K18)+(I19*K19)+(I20*K20)+(I21*K21))/(SUM(K7:K21))</f>
        <v>2.4807692307692308</v>
      </c>
      <c r="J26" s="26">
        <f>((J7*K7)+(J8*K8)+(J9*K9)+(J10*K10)+(J11*K11)+(J12*K12)+(J13*K13)+(J14*K14)+(J15*K15)+(J16*K16)+(J17*K17)+(J18*K18)+(J19*K19)+(J20*K20)+(J21*K21))/(SUM(K7:K21))</f>
        <v>1.1153846153846154</v>
      </c>
      <c r="M26" s="21" t="s">
        <v>55</v>
      </c>
      <c r="N26" s="26">
        <f>((N7*Q7)+(N8*Q8)+(N9*Q9)+(N10*Q10)+(N11*Q11)+(N12*Q12)+(N13*Q13)+(N14*Q14)+(N15*Q15)+(N16*Q16)+(N17*Q17)+(N18*Q18)+(N19*Q19)+(N20*Q20)+(N21*Q21))/(SUM(Q7:Q21))</f>
        <v>2.3265306122448979</v>
      </c>
      <c r="O26" s="26">
        <f>((O7*Q7)+(O8*Q8)+(O9*Q9)+(O10*Q10)+(O11*Q11)+(O12*Q12)+(O13*Q13)+(O14*Q14)+(O15*Q15)+(O16*Q16)+(O17*Q17)+(O18*Q18)+(O19*Q19)+(O20*Q20)+(O21*Q21))/(SUM(Q7:Q21))</f>
        <v>4.3265306122448974</v>
      </c>
      <c r="P26" s="26">
        <f>((P7*Q7)+(P8*Q8)+(P9*Q9)+(P10*Q10)+(P11*Q11)+(P12*Q12)+(P13*Q13)+(P14*Q14)+(P15*Q15)+(P16*Q16)+(P17*Q17)+(P18*Q18)+(P19*Q19)+(P20*Q20)+(P21*Q21))/(SUM(Q7:Q21))</f>
        <v>2.9795918367346936</v>
      </c>
      <c r="S26" s="28" t="s">
        <v>56</v>
      </c>
      <c r="T26" s="26">
        <f>((T7*W7)+(T8*W8)+(T9*W9)+(T10*W10)+(T11*W11)+(T12*W12)+(T13*W13)+(T14*W14)+(T15*W15)+(T16*W16)+(T17*W17)+(T18*W18)+(T19*W19)+(T20*W20)+(T21*W21))/(SUM(W7:W21))</f>
        <v>2.456521739130435</v>
      </c>
      <c r="U26" s="26">
        <f>((U7*W7)+(U8*W8)+(U9*W9)+(U10*W10)+(U11*W11)+(U12*W12)+(U13*W13)+(U14*W14)+(U15*W15)+(U16*W16)+(U17*W17)+(U18*W18)+(U19*W19)+(U20*W20)+(U21*W21))/(SUM(W7:W21))</f>
        <v>2.3260869565217392</v>
      </c>
      <c r="V26" s="26">
        <f>((V7*W7)+(V8*W8)+(V9*W9)+(V10*W10)+(V11*W11)+(V12*W12)+(V13*W13)+(V14*W14)+(V15*W15)+(V16*W16)+(V17*W17)+(V18*W18)+(V19*W19)+(V20*W20)+(V21*W21))/(SUM(W7:W21))</f>
        <v>0.89130434782608736</v>
      </c>
    </row>
    <row r="28" spans="1:25" ht="12" x14ac:dyDescent="0.25">
      <c r="A28" s="19" t="s">
        <v>49</v>
      </c>
      <c r="B28" s="27">
        <f>(SUM(F7:F21))/(SUM(E7:E21))</f>
        <v>13.02857142857143</v>
      </c>
      <c r="G28" s="20" t="s">
        <v>50</v>
      </c>
      <c r="H28" s="27">
        <f>(SUM(L7:L21))/(SUM(K7:K21))</f>
        <v>2.3461538461538467</v>
      </c>
      <c r="M28" s="21" t="s">
        <v>51</v>
      </c>
      <c r="N28" s="27">
        <f>(SUM(R7:R21))/(SUM(Q7:Q21))</f>
        <v>20.30612244897959</v>
      </c>
      <c r="S28" s="28" t="s">
        <v>52</v>
      </c>
      <c r="T28" s="27">
        <f>(SUM(X7:X21))/(SUM(W7:W21))</f>
        <v>2.1956521739130439</v>
      </c>
    </row>
    <row r="30" spans="1:25" ht="12.75" thickBot="1" x14ac:dyDescent="0.3"/>
    <row r="31" spans="1:25" ht="14.25" x14ac:dyDescent="0.25">
      <c r="A31" s="85" t="s">
        <v>119</v>
      </c>
      <c r="B31" s="86"/>
      <c r="C31" s="86"/>
      <c r="D31" s="86"/>
      <c r="E31" s="86"/>
      <c r="F31" s="86"/>
      <c r="G31" s="86"/>
      <c r="H31" s="87"/>
    </row>
    <row r="32" spans="1:25" ht="15" thickBot="1" x14ac:dyDescent="0.3">
      <c r="A32" s="88" t="s">
        <v>120</v>
      </c>
      <c r="B32" s="89"/>
      <c r="C32" s="89"/>
      <c r="D32" s="89"/>
      <c r="E32" s="89"/>
      <c r="F32" s="89"/>
      <c r="G32" s="89"/>
      <c r="H32" s="90"/>
    </row>
    <row r="35" spans="1:16" ht="12" x14ac:dyDescent="0.3">
      <c r="A35" s="29" t="s">
        <v>53</v>
      </c>
      <c r="B35" s="42">
        <f>B28</f>
        <v>13.02857142857143</v>
      </c>
      <c r="C35" s="43">
        <f>$B35/(SUM(B35:B38))</f>
        <v>0.34397506273780087</v>
      </c>
    </row>
    <row r="36" spans="1:16" ht="12" x14ac:dyDescent="0.3">
      <c r="A36" s="30" t="s">
        <v>54</v>
      </c>
      <c r="B36" s="41">
        <f>H28</f>
        <v>2.3461538461538467</v>
      </c>
      <c r="C36" s="44">
        <f>$B36/(SUM(B35:B38))</f>
        <v>6.1942203014946441E-2</v>
      </c>
    </row>
    <row r="37" spans="1:16" ht="12" x14ac:dyDescent="0.3">
      <c r="A37" s="30" t="s">
        <v>55</v>
      </c>
      <c r="B37" s="41">
        <f>N28</f>
        <v>20.30612244897959</v>
      </c>
      <c r="C37" s="44">
        <f>$B37/(SUM(B35:B38))</f>
        <v>0.53611401538864634</v>
      </c>
    </row>
    <row r="38" spans="1:16" ht="12" x14ac:dyDescent="0.3">
      <c r="A38" s="31" t="s">
        <v>56</v>
      </c>
      <c r="B38" s="45">
        <f>T28</f>
        <v>2.1956521739130439</v>
      </c>
      <c r="C38" s="46">
        <f>$B38/(SUM(B35:B38))</f>
        <v>5.796871885860632E-2</v>
      </c>
    </row>
    <row r="40" spans="1:16" ht="12" x14ac:dyDescent="0.3">
      <c r="B40" s="83" t="s">
        <v>121</v>
      </c>
      <c r="C40" s="83"/>
      <c r="D40" s="83"/>
      <c r="E40" s="83"/>
      <c r="F40" s="83"/>
      <c r="G40" s="83"/>
      <c r="H40" s="83"/>
      <c r="J40" s="83" t="s">
        <v>139</v>
      </c>
      <c r="K40" s="83"/>
      <c r="L40" s="83"/>
      <c r="M40" s="83"/>
      <c r="N40" s="83"/>
      <c r="O40" s="83"/>
      <c r="P40" s="83"/>
    </row>
    <row r="66" spans="2:24" ht="12" x14ac:dyDescent="0.3">
      <c r="B66" s="83" t="s">
        <v>140</v>
      </c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48"/>
      <c r="O66" s="83" t="s">
        <v>141</v>
      </c>
      <c r="P66" s="83"/>
      <c r="Q66" s="83"/>
      <c r="R66" s="83"/>
      <c r="S66" s="83"/>
      <c r="T66" s="83"/>
      <c r="U66" s="83"/>
      <c r="V66" s="83"/>
      <c r="W66" s="83"/>
      <c r="X66" s="83"/>
    </row>
    <row r="68" spans="2:24" x14ac:dyDescent="0.3">
      <c r="C68" s="33" t="s">
        <v>110</v>
      </c>
      <c r="D68" s="33" t="s">
        <v>111</v>
      </c>
      <c r="E68" s="33" t="s">
        <v>112</v>
      </c>
    </row>
    <row r="69" spans="2:24" ht="12" x14ac:dyDescent="0.3">
      <c r="B69" s="34" t="s">
        <v>53</v>
      </c>
      <c r="C69" s="35">
        <f>B26</f>
        <v>2.342857142857143</v>
      </c>
      <c r="D69" s="35">
        <f>C26</f>
        <v>3.7714285714285718</v>
      </c>
      <c r="E69" s="35">
        <f>D26</f>
        <v>2.4000000000000004</v>
      </c>
    </row>
    <row r="70" spans="2:24" ht="12" x14ac:dyDescent="0.3">
      <c r="B70" s="34" t="s">
        <v>54</v>
      </c>
      <c r="C70" s="35">
        <f>H26</f>
        <v>2.942307692307693</v>
      </c>
      <c r="D70" s="35">
        <f>I26</f>
        <v>2.4807692307692308</v>
      </c>
      <c r="E70" s="35">
        <f>J26</f>
        <v>1.1153846153846154</v>
      </c>
    </row>
    <row r="71" spans="2:24" ht="12" x14ac:dyDescent="0.3">
      <c r="B71" s="34" t="s">
        <v>55</v>
      </c>
      <c r="C71" s="35">
        <f>N26</f>
        <v>2.3265306122448979</v>
      </c>
      <c r="D71" s="35">
        <f>O26</f>
        <v>4.3265306122448974</v>
      </c>
      <c r="E71" s="35">
        <f>P26</f>
        <v>2.9795918367346936</v>
      </c>
    </row>
    <row r="72" spans="2:24" ht="12" x14ac:dyDescent="0.3">
      <c r="B72" s="34" t="s">
        <v>56</v>
      </c>
      <c r="C72" s="35">
        <f>T26</f>
        <v>2.456521739130435</v>
      </c>
      <c r="D72" s="35">
        <f>U26</f>
        <v>2.3260869565217392</v>
      </c>
      <c r="E72" s="35">
        <f>V26</f>
        <v>0.89130434782608736</v>
      </c>
    </row>
    <row r="73" spans="2:24" ht="15" customHeight="1" x14ac:dyDescent="0.3">
      <c r="D73" s="84" t="s">
        <v>135</v>
      </c>
      <c r="E73" s="84"/>
    </row>
    <row r="75" spans="2:24" x14ac:dyDescent="0.3">
      <c r="B75" s="49"/>
      <c r="C75" s="50" t="s">
        <v>110</v>
      </c>
      <c r="D75" s="50" t="s">
        <v>111</v>
      </c>
      <c r="E75" s="50" t="s">
        <v>112</v>
      </c>
    </row>
    <row r="76" spans="2:24" ht="12" x14ac:dyDescent="0.3">
      <c r="B76" s="51" t="s">
        <v>53</v>
      </c>
      <c r="C76" s="52">
        <f>C69</f>
        <v>2.342857142857143</v>
      </c>
      <c r="D76" s="52">
        <f>D69+5</f>
        <v>8.7714285714285722</v>
      </c>
      <c r="E76" s="52">
        <f>E69</f>
        <v>2.4000000000000004</v>
      </c>
    </row>
    <row r="77" spans="2:24" ht="12" x14ac:dyDescent="0.3">
      <c r="B77" s="51" t="s">
        <v>54</v>
      </c>
      <c r="C77" s="52">
        <f>C70+5</f>
        <v>7.9423076923076934</v>
      </c>
      <c r="D77" s="52">
        <f>D70+5</f>
        <v>7.4807692307692308</v>
      </c>
      <c r="E77" s="52">
        <f>E70</f>
        <v>1.1153846153846154</v>
      </c>
    </row>
    <row r="78" spans="2:24" ht="12" x14ac:dyDescent="0.3">
      <c r="B78" s="51" t="s">
        <v>55</v>
      </c>
      <c r="C78" s="52">
        <f>C71</f>
        <v>2.3265306122448979</v>
      </c>
      <c r="D78" s="52">
        <f>D71</f>
        <v>4.3265306122448974</v>
      </c>
      <c r="E78" s="52">
        <f>E71</f>
        <v>2.9795918367346936</v>
      </c>
    </row>
    <row r="79" spans="2:24" ht="12" x14ac:dyDescent="0.3">
      <c r="B79" s="51" t="s">
        <v>56</v>
      </c>
      <c r="C79" s="52">
        <f>C72+5</f>
        <v>7.4565217391304355</v>
      </c>
      <c r="D79" s="52">
        <f>D72</f>
        <v>2.3260869565217392</v>
      </c>
      <c r="E79" s="52">
        <f>E72</f>
        <v>0.89130434782608736</v>
      </c>
    </row>
    <row r="80" spans="2:24" x14ac:dyDescent="0.3">
      <c r="D80" s="84" t="s">
        <v>136</v>
      </c>
      <c r="E80" s="84"/>
    </row>
    <row r="102" spans="2:24" x14ac:dyDescent="0.3"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</row>
  </sheetData>
  <mergeCells count="14">
    <mergeCell ref="A5:F5"/>
    <mergeCell ref="G5:L5"/>
    <mergeCell ref="M5:R5"/>
    <mergeCell ref="S5:X5"/>
    <mergeCell ref="A1:H1"/>
    <mergeCell ref="A2:H2"/>
    <mergeCell ref="O66:X66"/>
    <mergeCell ref="D73:E73"/>
    <mergeCell ref="D80:E80"/>
    <mergeCell ref="A31:H31"/>
    <mergeCell ref="A32:H32"/>
    <mergeCell ref="B40:H40"/>
    <mergeCell ref="J40:P40"/>
    <mergeCell ref="B66:M66"/>
  </mergeCells>
  <pageMargins left="0.7" right="0.7" top="0.75" bottom="0.75" header="0.3" footer="0.3"/>
  <pageSetup paperSize="9" orientation="portrait" horizontalDpi="0" verticalDpi="0" r:id="rId1"/>
  <ignoredErrors>
    <ignoredError sqref="C77 D7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Metodo</vt:lpstr>
      <vt:lpstr>Termini (SWOT)i</vt:lpstr>
      <vt:lpstr>Foglio di calcolo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Massimo Figaroli</cp:lastModifiedBy>
  <cp:lastPrinted>2014-06-22T15:39:12Z</cp:lastPrinted>
  <dcterms:created xsi:type="dcterms:W3CDTF">2014-06-22T14:12:25Z</dcterms:created>
  <dcterms:modified xsi:type="dcterms:W3CDTF">2023-07-13T22:26:55Z</dcterms:modified>
</cp:coreProperties>
</file>